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80" windowHeight="10365" firstSheet="1" activeTab="1"/>
  </bookViews>
  <sheets>
    <sheet name="Macro1" sheetId="3" state="veryHidden" r:id="rId1"/>
    <sheet name="变压器可开放负荷明细表" sheetId="2" r:id="rId2"/>
    <sheet name="泰安电网10kV配电线路开放负荷明细表" sheetId="1" r:id="rId3"/>
  </sheets>
  <calcPr calcId="144525"/>
</workbook>
</file>

<file path=xl/sharedStrings.xml><?xml version="1.0" encoding="utf-8"?>
<sst xmlns="http://schemas.openxmlformats.org/spreadsheetml/2006/main" count="1510" uniqueCount="663">
  <si>
    <t>泰安电网变压器开放容量明细表</t>
  </si>
  <si>
    <t>序号</t>
  </si>
  <si>
    <t>变电站</t>
  </si>
  <si>
    <t>主变编号</t>
  </si>
  <si>
    <t>额定电流
（A )</t>
  </si>
  <si>
    <t>历史最大电流
（A)</t>
  </si>
  <si>
    <t>主变电流余额
（A）</t>
  </si>
  <si>
    <t>主变开放容量
（kVA )</t>
  </si>
  <si>
    <t>220kV高余站</t>
  </si>
  <si>
    <t>#2主变</t>
  </si>
  <si>
    <t>#3主变</t>
  </si>
  <si>
    <t>220kV红庙站</t>
  </si>
  <si>
    <t>#1主变</t>
  </si>
  <si>
    <t>220kV金阳站</t>
  </si>
  <si>
    <t>220kV李楼站</t>
  </si>
  <si>
    <t>220kV南流泉站</t>
  </si>
  <si>
    <t>220kV桃园站</t>
  </si>
  <si>
    <t>220kV佛山站</t>
  </si>
  <si>
    <t>220kV天平站</t>
  </si>
  <si>
    <t>220kV汶口站</t>
  </si>
  <si>
    <t>220kV徐楼站</t>
  </si>
  <si>
    <t>220kV翟镇站</t>
  </si>
  <si>
    <t>220kV五凤站</t>
  </si>
  <si>
    <t>220kV岳东站</t>
  </si>
  <si>
    <t>220kV华丰站</t>
  </si>
  <si>
    <t>220kV肥东站</t>
  </si>
  <si>
    <t>220kV东牛站</t>
  </si>
  <si>
    <t>220kV果都站</t>
  </si>
  <si>
    <t>220kV彩山站</t>
  </si>
  <si>
    <t>220kV周林站</t>
  </si>
  <si>
    <t>220kV龙崮站</t>
  </si>
  <si>
    <t>220kV平阳站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</si>
  <si>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20kV甫盛站</t>
    </r>
  </si>
  <si>
    <r>
      <rPr>
        <sz val="12"/>
        <rFont val="宋体"/>
        <charset val="134"/>
      </rPr>
      <t>#</t>
    </r>
    <r>
      <rPr>
        <sz val="12"/>
        <rFont val="宋体"/>
        <charset val="134"/>
      </rPr>
      <t>1主变</t>
    </r>
  </si>
  <si>
    <t>110kV北上高站</t>
  </si>
  <si>
    <t>110kV大河站</t>
  </si>
  <si>
    <t>110kV道朗站</t>
  </si>
  <si>
    <t>110kV东关站</t>
  </si>
  <si>
    <t>110kV范镇站</t>
  </si>
  <si>
    <t>110kV凤台站</t>
  </si>
  <si>
    <t>110kV凤祥站</t>
  </si>
  <si>
    <t>110kV山阳站</t>
  </si>
  <si>
    <t>110kV省庄站</t>
  </si>
  <si>
    <t>110kV虎山站</t>
  </si>
  <si>
    <t>110kV满庄站</t>
  </si>
  <si>
    <t>110kV泰城站</t>
  </si>
  <si>
    <t>110kV驼凹站</t>
  </si>
  <si>
    <t>110kV山口站</t>
  </si>
  <si>
    <t>110kV宅子站</t>
  </si>
  <si>
    <t>110kV粥店站</t>
  </si>
  <si>
    <t>110kV安家站</t>
  </si>
  <si>
    <t>110kV小井站</t>
  </si>
  <si>
    <t>110kV西郊站</t>
  </si>
  <si>
    <t>110kV迎胜站</t>
  </si>
  <si>
    <t>110kV徂徕站</t>
  </si>
  <si>
    <t>110kV龙腾站</t>
  </si>
  <si>
    <t>110kV祝阳站</t>
  </si>
  <si>
    <r>
      <rPr>
        <sz val="12"/>
        <rFont val="宋体"/>
        <charset val="134"/>
      </rPr>
      <t>#</t>
    </r>
    <r>
      <rPr>
        <sz val="12"/>
        <rFont val="宋体"/>
        <charset val="134"/>
      </rPr>
      <t>2主变</t>
    </r>
  </si>
  <si>
    <t>110kV夏张站</t>
  </si>
  <si>
    <t>110kV新邱站</t>
  </si>
  <si>
    <t>110kV时代站</t>
  </si>
  <si>
    <t>110kV南湖站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</si>
  <si>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10kV天颐站</t>
    </r>
  </si>
  <si>
    <t>35kV北集坡站</t>
  </si>
  <si>
    <t>35kV中天门站</t>
  </si>
  <si>
    <t>35kV大津口站</t>
  </si>
  <si>
    <t>35kV董家庄站</t>
  </si>
  <si>
    <t>35kV房村站</t>
  </si>
  <si>
    <t>35kV灌庄站</t>
  </si>
  <si>
    <t>35kV黄前站</t>
  </si>
  <si>
    <t>35kV河西站</t>
  </si>
  <si>
    <t>35kV彭宿站</t>
  </si>
  <si>
    <t>35kV邱家店站</t>
  </si>
  <si>
    <t>35kV西庄站</t>
  </si>
  <si>
    <t>35kV下港站</t>
  </si>
  <si>
    <t>泰安电网10kV配电线路开放负荷明细表</t>
  </si>
  <si>
    <t>出线名称</t>
  </si>
  <si>
    <t>间隔</t>
  </si>
  <si>
    <t>长期允许电流
（A)</t>
  </si>
  <si>
    <t>线路开放电流
（A）</t>
  </si>
  <si>
    <t>线路开放容量
（kVA )</t>
  </si>
  <si>
    <t>负载率</t>
  </si>
  <si>
    <t>安家站</t>
  </si>
  <si>
    <t>#2安特线</t>
  </si>
  <si>
    <t>602</t>
  </si>
  <si>
    <t>#1安特线</t>
  </si>
  <si>
    <t>603</t>
  </si>
  <si>
    <t>#2安电线</t>
  </si>
  <si>
    <t>604</t>
  </si>
  <si>
    <t>#1安电线</t>
  </si>
  <si>
    <t>605</t>
  </si>
  <si>
    <t>华益线</t>
  </si>
  <si>
    <t>606</t>
  </si>
  <si>
    <t>碧霞湖线</t>
  </si>
  <si>
    <t>607</t>
  </si>
  <si>
    <t>鲁商线</t>
  </si>
  <si>
    <t>小津口线</t>
  </si>
  <si>
    <t>609</t>
  </si>
  <si>
    <t>杏园线</t>
  </si>
  <si>
    <t>620</t>
  </si>
  <si>
    <t>安峪线</t>
  </si>
  <si>
    <t>621</t>
  </si>
  <si>
    <t>黄山线</t>
  </si>
  <si>
    <t>622</t>
  </si>
  <si>
    <t>越秀线</t>
  </si>
  <si>
    <t>科技线</t>
  </si>
  <si>
    <t>北集坡站</t>
  </si>
  <si>
    <t>北宅线</t>
  </si>
  <si>
    <t>北洪线</t>
  </si>
  <si>
    <t>北集坡线</t>
  </si>
  <si>
    <t>北庵线</t>
  </si>
  <si>
    <t>608</t>
  </si>
  <si>
    <t>北夏线</t>
  </si>
  <si>
    <t>610</t>
  </si>
  <si>
    <t>北店线</t>
  </si>
  <si>
    <t>北上高站</t>
  </si>
  <si>
    <t>汉明线</t>
  </si>
  <si>
    <t>#1宝龙线</t>
  </si>
  <si>
    <t>高新线</t>
  </si>
  <si>
    <t>泰变线</t>
  </si>
  <si>
    <t>丰台线</t>
  </si>
  <si>
    <t>艾洼线</t>
  </si>
  <si>
    <t>北新线</t>
  </si>
  <si>
    <t>恒都线</t>
  </si>
  <si>
    <t>泰明线</t>
  </si>
  <si>
    <t>#2宝龙线</t>
  </si>
  <si>
    <t>水厂线</t>
  </si>
  <si>
    <t>北校线</t>
  </si>
  <si>
    <t>岔河线</t>
  </si>
  <si>
    <t>御都线</t>
  </si>
  <si>
    <t>雷诺线</t>
  </si>
  <si>
    <t>三合线</t>
  </si>
  <si>
    <t>东北线</t>
  </si>
  <si>
    <t>三厂线</t>
  </si>
  <si>
    <t>天竹线</t>
  </si>
  <si>
    <t>佛光线</t>
  </si>
  <si>
    <t>徂徕站</t>
  </si>
  <si>
    <t>徂留线</t>
  </si>
  <si>
    <t>徂崔线</t>
  </si>
  <si>
    <t>徂兴线</t>
  </si>
  <si>
    <t>徂李线</t>
  </si>
  <si>
    <t>徂山线</t>
  </si>
  <si>
    <t>612</t>
  </si>
  <si>
    <t>徂邓线</t>
  </si>
  <si>
    <t>614</t>
  </si>
  <si>
    <t>徂桥线</t>
  </si>
  <si>
    <t>616</t>
  </si>
  <si>
    <t>徂温线</t>
  </si>
  <si>
    <t>大河站</t>
  </si>
  <si>
    <t>泰西线</t>
  </si>
  <si>
    <t>601</t>
  </si>
  <si>
    <t>#2蓄能线</t>
  </si>
  <si>
    <t>#1蓄能线</t>
  </si>
  <si>
    <t>学院线</t>
  </si>
  <si>
    <t>石化线</t>
  </si>
  <si>
    <t>体育场线</t>
  </si>
  <si>
    <t>荣郡线</t>
  </si>
  <si>
    <t>马套线</t>
  </si>
  <si>
    <t>611</t>
  </si>
  <si>
    <t>四油线</t>
  </si>
  <si>
    <t>613</t>
  </si>
  <si>
    <t>粥店线</t>
  </si>
  <si>
    <t>棉纺厂线</t>
  </si>
  <si>
    <t>615</t>
  </si>
  <si>
    <t>泰盟线</t>
  </si>
  <si>
    <t>十四局线</t>
  </si>
  <si>
    <t>617</t>
  </si>
  <si>
    <t>城西线</t>
  </si>
  <si>
    <t>618</t>
  </si>
  <si>
    <t>大津口站</t>
  </si>
  <si>
    <t>佛爷寺线</t>
  </si>
  <si>
    <t>栗杭线</t>
  </si>
  <si>
    <t>范家庄线</t>
  </si>
  <si>
    <t>廉政线</t>
  </si>
  <si>
    <t>道朗站</t>
  </si>
  <si>
    <t>起驾店线</t>
  </si>
  <si>
    <t>深燃线</t>
  </si>
  <si>
    <t>道朗线</t>
  </si>
  <si>
    <t>白楼线</t>
  </si>
  <si>
    <t>鱼池线</t>
  </si>
  <si>
    <t>高庄线</t>
  </si>
  <si>
    <t>周庄线</t>
  </si>
  <si>
    <t>东关站</t>
  </si>
  <si>
    <t>东南线</t>
  </si>
  <si>
    <t>八十八线</t>
  </si>
  <si>
    <t>矿院线</t>
  </si>
  <si>
    <t>丽景线</t>
  </si>
  <si>
    <t>地震台线</t>
  </si>
  <si>
    <t>市委线</t>
  </si>
  <si>
    <t>城北线</t>
  </si>
  <si>
    <t>大酒店线</t>
  </si>
  <si>
    <t>向阳线</t>
  </si>
  <si>
    <t>东湖线</t>
  </si>
  <si>
    <t>二棉线</t>
  </si>
  <si>
    <t>东关线</t>
  </si>
  <si>
    <t>迎暄线</t>
  </si>
  <si>
    <t>云海线</t>
  </si>
  <si>
    <t>岱道庵线</t>
  </si>
  <si>
    <t>岱宗线</t>
  </si>
  <si>
    <t>619</t>
  </si>
  <si>
    <t>六中线</t>
  </si>
  <si>
    <t>东牛站</t>
  </si>
  <si>
    <t>河北线</t>
  </si>
  <si>
    <t>#1东钢线</t>
  </si>
  <si>
    <t>淳于线</t>
  </si>
  <si>
    <t>安阜线</t>
  </si>
  <si>
    <t>东牛线</t>
  </si>
  <si>
    <t>西林线</t>
  </si>
  <si>
    <t>#2东钢线</t>
  </si>
  <si>
    <t>董家庄站</t>
  </si>
  <si>
    <t>#1石膏线</t>
  </si>
  <si>
    <t>马庄线</t>
  </si>
  <si>
    <t>北苏线</t>
  </si>
  <si>
    <t>#2鲁南线</t>
  </si>
  <si>
    <t>#1鲁南线</t>
  </si>
  <si>
    <t>大坡线</t>
  </si>
  <si>
    <t>西界线</t>
  </si>
  <si>
    <t>#2石膏线</t>
  </si>
  <si>
    <t>程杨线</t>
  </si>
  <si>
    <t>南寨线</t>
  </si>
  <si>
    <t>临汶线</t>
  </si>
  <si>
    <t>大边线</t>
  </si>
  <si>
    <t>河口线</t>
  </si>
  <si>
    <t>范镇站</t>
  </si>
  <si>
    <t>四中线</t>
  </si>
  <si>
    <t>富泰线</t>
  </si>
  <si>
    <t>梭村线</t>
  </si>
  <si>
    <t>食品厂线</t>
  </si>
  <si>
    <t>埠东线</t>
  </si>
  <si>
    <t>开发区线</t>
  </si>
  <si>
    <t>联化线</t>
  </si>
  <si>
    <t>沟头线</t>
  </si>
  <si>
    <t>辛店线</t>
  </si>
  <si>
    <t>维海线</t>
  </si>
  <si>
    <t>房村站</t>
  </si>
  <si>
    <t>房西线</t>
  </si>
  <si>
    <t>#1新宇线</t>
  </si>
  <si>
    <t>林场线</t>
  </si>
  <si>
    <t>周全线</t>
  </si>
  <si>
    <t>#2新宇线</t>
  </si>
  <si>
    <t>西住线</t>
  </si>
  <si>
    <t>房村线</t>
  </si>
  <si>
    <t>乡城线</t>
  </si>
  <si>
    <t>房东线</t>
  </si>
  <si>
    <t>凤台站</t>
  </si>
  <si>
    <t>创业线</t>
  </si>
  <si>
    <t>#1凤特线</t>
  </si>
  <si>
    <t>兴隆线</t>
  </si>
  <si>
    <t>凤棉线</t>
  </si>
  <si>
    <t>凤杨线</t>
  </si>
  <si>
    <t>#2凤特线</t>
  </si>
  <si>
    <t>泰酒线</t>
  </si>
  <si>
    <t>科西线</t>
  </si>
  <si>
    <r>
      <rPr>
        <sz val="12"/>
        <color indexed="8"/>
        <rFont val="宋体"/>
        <charset val="134"/>
      </rPr>
      <t>#</t>
    </r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天梭线</t>
    </r>
  </si>
  <si>
    <t>山缆线</t>
  </si>
  <si>
    <t>刘家庄线</t>
  </si>
  <si>
    <t>电校线</t>
  </si>
  <si>
    <t>明堂线</t>
  </si>
  <si>
    <t>凤岳线</t>
  </si>
  <si>
    <t>凤祥站</t>
  </si>
  <si>
    <t>力明线</t>
  </si>
  <si>
    <t>凤移线</t>
  </si>
  <si>
    <t>华新线</t>
  </si>
  <si>
    <t>一中线</t>
  </si>
  <si>
    <t>祥牛线</t>
  </si>
  <si>
    <t>嘉和线</t>
  </si>
  <si>
    <t>凤5线</t>
  </si>
  <si>
    <t>凤2线</t>
  </si>
  <si>
    <t>皇冠线</t>
  </si>
  <si>
    <t>凤4线</t>
  </si>
  <si>
    <t>凤1线</t>
  </si>
  <si>
    <t>高创线</t>
  </si>
  <si>
    <t>凤3线</t>
  </si>
  <si>
    <t>南湖站</t>
  </si>
  <si>
    <t>梅湖线</t>
  </si>
  <si>
    <t>迎春线</t>
  </si>
  <si>
    <t>青年路线</t>
  </si>
  <si>
    <t>财东线</t>
  </si>
  <si>
    <t>城南线</t>
  </si>
  <si>
    <t>生化线</t>
  </si>
  <si>
    <t>前田线</t>
  </si>
  <si>
    <t>莲桥线</t>
  </si>
  <si>
    <t>利民线</t>
  </si>
  <si>
    <t>和园线</t>
  </si>
  <si>
    <t>#1市中线</t>
  </si>
  <si>
    <t>#2市中线</t>
  </si>
  <si>
    <t>灌庄站</t>
  </si>
  <si>
    <t>轧钢线</t>
  </si>
  <si>
    <t>南关线</t>
  </si>
  <si>
    <t>阳光线</t>
  </si>
  <si>
    <t>三棉线</t>
  </si>
  <si>
    <t>灌庄线</t>
  </si>
  <si>
    <t>虎山站</t>
  </si>
  <si>
    <t>岩庄线</t>
  </si>
  <si>
    <t>金牛线</t>
  </si>
  <si>
    <t>光阳线</t>
  </si>
  <si>
    <t>超越线</t>
  </si>
  <si>
    <t>振华线</t>
  </si>
  <si>
    <t>西高线</t>
  </si>
  <si>
    <t>岱岳线</t>
  </si>
  <si>
    <t>永安线</t>
  </si>
  <si>
    <t>先行线</t>
  </si>
  <si>
    <t>金峪线</t>
  </si>
  <si>
    <t>天泰线</t>
  </si>
  <si>
    <t>姜庄线</t>
  </si>
  <si>
    <t>青春线</t>
  </si>
  <si>
    <t>泰狱线</t>
  </si>
  <si>
    <t>北大线</t>
  </si>
  <si>
    <t>黄前站</t>
  </si>
  <si>
    <t>黄前线</t>
  </si>
  <si>
    <t>黄大线</t>
  </si>
  <si>
    <t>济泰线</t>
  </si>
  <si>
    <t>河西站</t>
  </si>
  <si>
    <t>角苏线</t>
  </si>
  <si>
    <t>泰润线</t>
  </si>
  <si>
    <t>角周线</t>
  </si>
  <si>
    <t>河东线</t>
  </si>
  <si>
    <t>角峪线</t>
  </si>
  <si>
    <t>河西线</t>
  </si>
  <si>
    <t>立人线</t>
  </si>
  <si>
    <t>龙腾站</t>
  </si>
  <si>
    <t>龙1线</t>
  </si>
  <si>
    <t>龙2线</t>
  </si>
  <si>
    <t>龙3线</t>
  </si>
  <si>
    <t>龙5线</t>
  </si>
  <si>
    <t>大业线</t>
  </si>
  <si>
    <t>盛德线</t>
  </si>
  <si>
    <t>泰生线</t>
  </si>
  <si>
    <t>航天线</t>
  </si>
  <si>
    <t>627</t>
  </si>
  <si>
    <t>水泉线</t>
  </si>
  <si>
    <t>泰缆线</t>
  </si>
  <si>
    <t>龙6线</t>
  </si>
  <si>
    <t>满庄站</t>
  </si>
  <si>
    <t>#1满钢线</t>
  </si>
  <si>
    <t>#1满开线</t>
  </si>
  <si>
    <t>#2满钢线</t>
  </si>
  <si>
    <t>#1京福线</t>
  </si>
  <si>
    <t>#3京福线</t>
  </si>
  <si>
    <t>天颐线</t>
  </si>
  <si>
    <t>盐厂线</t>
  </si>
  <si>
    <t>满新线</t>
  </si>
  <si>
    <t>满2线</t>
  </si>
  <si>
    <t>满西线</t>
  </si>
  <si>
    <t>满庄线</t>
  </si>
  <si>
    <t>满水线</t>
  </si>
  <si>
    <t>满3线</t>
  </si>
  <si>
    <t>天宇线</t>
  </si>
  <si>
    <t>满东线</t>
  </si>
  <si>
    <t>职教线</t>
  </si>
  <si>
    <t>金虹线</t>
  </si>
  <si>
    <t>新盐线</t>
  </si>
  <si>
    <t>满1线</t>
  </si>
  <si>
    <t>623</t>
  </si>
  <si>
    <t>#2京福线</t>
  </si>
  <si>
    <t>624</t>
  </si>
  <si>
    <t>钢材线</t>
  </si>
  <si>
    <t>625</t>
  </si>
  <si>
    <t>#2满开线</t>
  </si>
  <si>
    <t>626</t>
  </si>
  <si>
    <t>满泉线</t>
  </si>
  <si>
    <t>彭宿店站</t>
  </si>
  <si>
    <t>三化线</t>
  </si>
  <si>
    <t>农电线</t>
  </si>
  <si>
    <t>汶水线</t>
  </si>
  <si>
    <t>彭泥线</t>
  </si>
  <si>
    <t>汶西线</t>
  </si>
  <si>
    <t>汶口线</t>
  </si>
  <si>
    <t>岩棉线</t>
  </si>
  <si>
    <t>西遥线</t>
  </si>
  <si>
    <t>氯碱线</t>
  </si>
  <si>
    <t>石膏板线</t>
  </si>
  <si>
    <t>泰石线</t>
  </si>
  <si>
    <t>邱家庄站</t>
  </si>
  <si>
    <t>后店线</t>
  </si>
  <si>
    <t>徐庄线</t>
  </si>
  <si>
    <t>邱家店线</t>
  </si>
  <si>
    <t>埠阳线</t>
  </si>
  <si>
    <t>泰新线</t>
  </si>
  <si>
    <t>滨河线</t>
  </si>
  <si>
    <t>邱水线</t>
  </si>
  <si>
    <t>燕庄线</t>
  </si>
  <si>
    <t>旧县线</t>
  </si>
  <si>
    <t>崇文线</t>
  </si>
  <si>
    <t>山口站</t>
  </si>
  <si>
    <t>山南线</t>
  </si>
  <si>
    <t>镇南线</t>
  </si>
  <si>
    <t>山钢线</t>
  </si>
  <si>
    <t>棉纺线</t>
  </si>
  <si>
    <t>太平线</t>
  </si>
  <si>
    <t>钢管线</t>
  </si>
  <si>
    <t>山纸线</t>
  </si>
  <si>
    <t>石汶线</t>
  </si>
  <si>
    <t>镇东线</t>
  </si>
  <si>
    <t>科大线</t>
  </si>
  <si>
    <t>山阳站</t>
  </si>
  <si>
    <t>山阳线</t>
  </si>
  <si>
    <t>工业园线</t>
  </si>
  <si>
    <t>西良线</t>
  </si>
  <si>
    <t>凤凰线</t>
  </si>
  <si>
    <t>南宋线</t>
  </si>
  <si>
    <t>宣洛线</t>
  </si>
  <si>
    <t>山房线</t>
  </si>
  <si>
    <t>省庄站</t>
  </si>
  <si>
    <t>羊娄线</t>
  </si>
  <si>
    <t>#1小井线</t>
  </si>
  <si>
    <t>苑庄线</t>
  </si>
  <si>
    <t>粮局线</t>
  </si>
  <si>
    <t>杨庄线</t>
  </si>
  <si>
    <t>装织线</t>
  </si>
  <si>
    <t>省庄线</t>
  </si>
  <si>
    <t>岗上线</t>
  </si>
  <si>
    <t>海洼线</t>
  </si>
  <si>
    <t>#2小井线</t>
  </si>
  <si>
    <t>省棉线</t>
  </si>
  <si>
    <t>时代站</t>
  </si>
  <si>
    <t>#1万达线</t>
  </si>
  <si>
    <t>#2万达线</t>
  </si>
  <si>
    <t>#3万达线</t>
  </si>
  <si>
    <t>复兴线</t>
  </si>
  <si>
    <t>#4万达线</t>
  </si>
  <si>
    <t>御驾线</t>
  </si>
  <si>
    <t>望岳线</t>
  </si>
  <si>
    <t>防治线</t>
  </si>
  <si>
    <t>#2宝盛线</t>
  </si>
  <si>
    <t>万岳线</t>
  </si>
  <si>
    <t>华府线</t>
  </si>
  <si>
    <t>英才线</t>
  </si>
  <si>
    <t>#5万达线</t>
  </si>
  <si>
    <t>#7万达线</t>
  </si>
  <si>
    <t>会展线</t>
  </si>
  <si>
    <t>市中开关站</t>
  </si>
  <si>
    <t>岳中线</t>
  </si>
  <si>
    <t>44</t>
  </si>
  <si>
    <t>中行线</t>
  </si>
  <si>
    <t>46</t>
  </si>
  <si>
    <t>东岳线</t>
  </si>
  <si>
    <t>47</t>
  </si>
  <si>
    <t>泰城站</t>
  </si>
  <si>
    <t>西区线</t>
  </si>
  <si>
    <t>南湖线</t>
  </si>
  <si>
    <t>财源线</t>
  </si>
  <si>
    <t>三里线</t>
  </si>
  <si>
    <t>东区线</t>
  </si>
  <si>
    <t>泰铁线</t>
  </si>
  <si>
    <t>泮河线</t>
  </si>
  <si>
    <t>南区线</t>
  </si>
  <si>
    <t>摩托线</t>
  </si>
  <si>
    <t>银座线</t>
  </si>
  <si>
    <t>财西线</t>
  </si>
  <si>
    <t>天庭线</t>
  </si>
  <si>
    <t>青山线</t>
  </si>
  <si>
    <t>润发线</t>
  </si>
  <si>
    <t>天平站</t>
  </si>
  <si>
    <r>
      <rPr>
        <sz val="12"/>
        <color indexed="8"/>
        <rFont val="宋体"/>
        <charset val="134"/>
      </rPr>
      <t>#</t>
    </r>
    <r>
      <rPr>
        <sz val="12"/>
        <color indexed="8"/>
        <rFont val="宋体"/>
        <charset val="134"/>
      </rPr>
      <t>3堰堤线</t>
    </r>
  </si>
  <si>
    <t>客运线</t>
  </si>
  <si>
    <t>梅山线</t>
  </si>
  <si>
    <r>
      <rPr>
        <sz val="12"/>
        <color indexed="8"/>
        <rFont val="宋体"/>
        <charset val="134"/>
      </rPr>
      <t>#</t>
    </r>
    <r>
      <rPr>
        <sz val="12"/>
        <color indexed="8"/>
        <rFont val="宋体"/>
        <charset val="134"/>
      </rPr>
      <t>2堰提线</t>
    </r>
  </si>
  <si>
    <t>新区线</t>
  </si>
  <si>
    <t>盛世线</t>
  </si>
  <si>
    <r>
      <rPr>
        <sz val="12"/>
        <color indexed="8"/>
        <rFont val="宋体"/>
        <charset val="134"/>
      </rPr>
      <t>#</t>
    </r>
    <r>
      <rPr>
        <sz val="12"/>
        <color indexed="8"/>
        <rFont val="宋体"/>
        <charset val="134"/>
      </rPr>
      <t>1堰提线</t>
    </r>
  </si>
  <si>
    <t>西站线</t>
  </si>
  <si>
    <t>文旅线</t>
  </si>
  <si>
    <t>驼凹站</t>
  </si>
  <si>
    <t>#2蒙牛线</t>
  </si>
  <si>
    <t>驼2线</t>
  </si>
  <si>
    <t>泰龙线</t>
  </si>
  <si>
    <t>驼7线</t>
  </si>
  <si>
    <t>#1蒙牛线</t>
  </si>
  <si>
    <t>驼4线</t>
  </si>
  <si>
    <t>青汽线</t>
  </si>
  <si>
    <t>奥园线</t>
  </si>
  <si>
    <t>驼8线</t>
  </si>
  <si>
    <t>泰开线</t>
  </si>
  <si>
    <t>#1奥林线</t>
  </si>
  <si>
    <t>#2奥林线</t>
  </si>
  <si>
    <t>驼凤线</t>
  </si>
  <si>
    <t>驼9线</t>
  </si>
  <si>
    <t>驼3线</t>
  </si>
  <si>
    <t>驼电线</t>
  </si>
  <si>
    <t>污水厂线</t>
  </si>
  <si>
    <t>新矿线</t>
  </si>
  <si>
    <t>泰鑫线</t>
  </si>
  <si>
    <t>保院线</t>
  </si>
  <si>
    <t>驼1线</t>
  </si>
  <si>
    <t>驼6线</t>
  </si>
  <si>
    <t>西郊站</t>
  </si>
  <si>
    <t>麻纺线</t>
  </si>
  <si>
    <t>#2灵山线</t>
  </si>
  <si>
    <t>#1外环线</t>
  </si>
  <si>
    <t>南黄线</t>
  </si>
  <si>
    <t>七里线</t>
  </si>
  <si>
    <t>附院线</t>
  </si>
  <si>
    <t>#1长城线</t>
  </si>
  <si>
    <t>摩托西线</t>
  </si>
  <si>
    <t>#2外环线</t>
  </si>
  <si>
    <t>琴海线</t>
  </si>
  <si>
    <t>#2长城线</t>
  </si>
  <si>
    <t>#1西郊线</t>
  </si>
  <si>
    <t>西粥线</t>
  </si>
  <si>
    <t>上旺线</t>
  </si>
  <si>
    <t>文广线</t>
  </si>
  <si>
    <t>#2西郊线</t>
  </si>
  <si>
    <t>粥岭线</t>
  </si>
  <si>
    <t>#1灵山线</t>
  </si>
  <si>
    <t>光彩线</t>
  </si>
  <si>
    <t>西庄站</t>
  </si>
  <si>
    <t>化马湾线</t>
  </si>
  <si>
    <t>长安线</t>
  </si>
  <si>
    <t>角水线</t>
  </si>
  <si>
    <t>王庄线</t>
  </si>
  <si>
    <t>洪河线</t>
  </si>
  <si>
    <t>埠上线</t>
  </si>
  <si>
    <t>下港站</t>
  </si>
  <si>
    <t>下里线</t>
  </si>
  <si>
    <t>金港线</t>
  </si>
  <si>
    <t>上港线</t>
  </si>
  <si>
    <t>夏张站</t>
  </si>
  <si>
    <t>韩岗线</t>
  </si>
  <si>
    <t>夏工线</t>
  </si>
  <si>
    <t>故县线</t>
  </si>
  <si>
    <t>梨园线</t>
  </si>
  <si>
    <t>盘龙线</t>
  </si>
  <si>
    <t>玄楼线</t>
  </si>
  <si>
    <t>上章线</t>
  </si>
  <si>
    <t>御道线</t>
  </si>
  <si>
    <t>平官线</t>
  </si>
  <si>
    <t>小井站</t>
  </si>
  <si>
    <t>南十里河线</t>
  </si>
  <si>
    <t>唐庄线</t>
  </si>
  <si>
    <t>花园线</t>
  </si>
  <si>
    <t>唐訾线</t>
  </si>
  <si>
    <t>水井线</t>
  </si>
  <si>
    <t>双龙线</t>
  </si>
  <si>
    <t>上高线</t>
  </si>
  <si>
    <t>农业线</t>
  </si>
  <si>
    <t>岱银线</t>
  </si>
  <si>
    <t>北十里河线</t>
  </si>
  <si>
    <t>#1志高线</t>
  </si>
  <si>
    <t>#2志高线</t>
  </si>
  <si>
    <t>徐楼站</t>
  </si>
  <si>
    <t>徐开1线</t>
  </si>
  <si>
    <t>锅炉厂线</t>
  </si>
  <si>
    <t>徐开2线</t>
  </si>
  <si>
    <t>铁东线</t>
  </si>
  <si>
    <t>#1泰医线</t>
  </si>
  <si>
    <t>大修线</t>
  </si>
  <si>
    <t>大官线</t>
  </si>
  <si>
    <t>堰东线</t>
  </si>
  <si>
    <t>堰岭线</t>
  </si>
  <si>
    <t>前灌线</t>
  </si>
  <si>
    <t>啤酒线</t>
  </si>
  <si>
    <t>宝盛线</t>
  </si>
  <si>
    <t>旧镇线</t>
  </si>
  <si>
    <t>634</t>
  </si>
  <si>
    <t>新华线</t>
  </si>
  <si>
    <t>恒大线</t>
  </si>
  <si>
    <t>白峪线</t>
  </si>
  <si>
    <t>640</t>
  </si>
  <si>
    <t>徐栗线</t>
  </si>
  <si>
    <t>641</t>
  </si>
  <si>
    <t>#2南郡线</t>
  </si>
  <si>
    <t>#1南郡线</t>
  </si>
  <si>
    <t>迎胜站</t>
  </si>
  <si>
    <t>化机线</t>
  </si>
  <si>
    <t>院校线</t>
  </si>
  <si>
    <t>龙潭线</t>
  </si>
  <si>
    <t>奈河线</t>
  </si>
  <si>
    <t>泰迎线</t>
  </si>
  <si>
    <t>傲峰线</t>
  </si>
  <si>
    <t>铁路线</t>
  </si>
  <si>
    <t>建设线</t>
  </si>
  <si>
    <t>电信线</t>
  </si>
  <si>
    <t>广场线</t>
  </si>
  <si>
    <t>科山线</t>
  </si>
  <si>
    <t>工行线</t>
  </si>
  <si>
    <t>市政线</t>
  </si>
  <si>
    <t>泰山线</t>
  </si>
  <si>
    <t>泰疗线</t>
  </si>
  <si>
    <t>红门线</t>
  </si>
  <si>
    <t>东尊线</t>
  </si>
  <si>
    <t>市迎线</t>
  </si>
  <si>
    <t>望山线</t>
  </si>
  <si>
    <t>医院线</t>
  </si>
  <si>
    <t>岳东站</t>
  </si>
  <si>
    <t>鲁怡线</t>
  </si>
  <si>
    <t>632</t>
  </si>
  <si>
    <t>飞鸿线</t>
  </si>
  <si>
    <t>春阳线</t>
  </si>
  <si>
    <t>636</t>
  </si>
  <si>
    <t>佟家庄线</t>
  </si>
  <si>
    <t>644</t>
  </si>
  <si>
    <t>兰沃线</t>
  </si>
  <si>
    <t>645</t>
  </si>
  <si>
    <t>聚银线</t>
  </si>
  <si>
    <t>宅子站</t>
  </si>
  <si>
    <t>热电一回</t>
  </si>
  <si>
    <t>012</t>
  </si>
  <si>
    <t>结庄线</t>
  </si>
  <si>
    <t>013</t>
  </si>
  <si>
    <t>造纸线</t>
  </si>
  <si>
    <t>014</t>
  </si>
  <si>
    <t>农场线</t>
  </si>
  <si>
    <t>016</t>
  </si>
  <si>
    <t>泰煤线</t>
  </si>
  <si>
    <t>017</t>
  </si>
  <si>
    <t>光明线</t>
  </si>
  <si>
    <t>018</t>
  </si>
  <si>
    <t>光仪线</t>
  </si>
  <si>
    <t>019</t>
  </si>
  <si>
    <t>农大线</t>
  </si>
  <si>
    <t>020</t>
  </si>
  <si>
    <t>宅子线</t>
  </si>
  <si>
    <t>022</t>
  </si>
  <si>
    <t>021</t>
  </si>
  <si>
    <t>金属线</t>
  </si>
  <si>
    <t>023</t>
  </si>
  <si>
    <t>中天门站</t>
  </si>
  <si>
    <t>中尊线</t>
  </si>
  <si>
    <t>60</t>
  </si>
  <si>
    <t>#1下站线</t>
  </si>
  <si>
    <t>61</t>
  </si>
  <si>
    <t>#2下站线</t>
  </si>
  <si>
    <t>62</t>
  </si>
  <si>
    <t>六一六</t>
  </si>
  <si>
    <t>63</t>
  </si>
  <si>
    <t>岱顶线</t>
  </si>
  <si>
    <t>64</t>
  </si>
  <si>
    <t>上站线</t>
  </si>
  <si>
    <t>65</t>
  </si>
  <si>
    <t>中水线</t>
  </si>
  <si>
    <t>66</t>
  </si>
  <si>
    <t>粥店站</t>
  </si>
  <si>
    <t>苹果园线</t>
  </si>
  <si>
    <t>司家庄线</t>
  </si>
  <si>
    <t>乐园线</t>
  </si>
  <si>
    <t>国华线</t>
  </si>
  <si>
    <t>五环线</t>
  </si>
  <si>
    <t>区委线</t>
  </si>
  <si>
    <t>货场线</t>
  </si>
  <si>
    <t>北黄线</t>
  </si>
  <si>
    <t>岱水线</t>
  </si>
  <si>
    <t>岳峰线</t>
  </si>
  <si>
    <t>环湖线</t>
  </si>
  <si>
    <t>燃料线</t>
  </si>
  <si>
    <t>秀水线</t>
  </si>
  <si>
    <t>#1商务线</t>
  </si>
  <si>
    <t>#2商务线</t>
  </si>
  <si>
    <t>明珠线</t>
  </si>
  <si>
    <t>丰泽线</t>
  </si>
  <si>
    <t>祝阳站</t>
  </si>
  <si>
    <t>祝姚线</t>
  </si>
  <si>
    <t>姚庄线</t>
  </si>
  <si>
    <t>祝石线</t>
  </si>
  <si>
    <t>祝山线</t>
  </si>
  <si>
    <t>#2祝山线</t>
  </si>
  <si>
    <t>益民线</t>
  </si>
  <si>
    <t>锦程线</t>
  </si>
  <si>
    <t>祝徐线</t>
  </si>
  <si>
    <t>祝陈线</t>
  </si>
  <si>
    <t>旭日线</t>
  </si>
  <si>
    <t>新邱站</t>
  </si>
  <si>
    <t>石碑线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</si>
</sst>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  <numFmt numFmtId="177" formatCode="0_);[Red]\(0\)"/>
  </numFmts>
  <fonts count="27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ont>
        <b val="0"/>
        <color indexed="14"/>
      </font>
    </dxf>
    <dxf>
      <font>
        <b val="0"/>
        <color auto="1"/>
      </font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Zeros="0" defaultGridColor="0" colorId="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0"/>
  <sheetViews>
    <sheetView tabSelected="1" workbookViewId="0">
      <pane xSplit="2" ySplit="2" topLeftCell="C114" activePane="bottomRight" state="frozen"/>
      <selection/>
      <selection pane="topRight"/>
      <selection pane="bottomLeft"/>
      <selection pane="bottomRight" activeCell="D134" sqref="D134"/>
    </sheetView>
  </sheetViews>
  <sheetFormatPr defaultColWidth="9" defaultRowHeight="14.25" outlineLevelCol="6"/>
  <cols>
    <col min="1" max="1" width="8.125" style="30" customWidth="1"/>
    <col min="2" max="2" width="17.125" customWidth="1"/>
    <col min="3" max="3" width="10.375" customWidth="1"/>
    <col min="4" max="4" width="13.375" customWidth="1"/>
    <col min="5" max="5" width="16.875" customWidth="1"/>
    <col min="6" max="6" width="17" style="31" customWidth="1"/>
    <col min="7" max="7" width="19.5" style="31" customWidth="1"/>
  </cols>
  <sheetData>
    <row r="1" ht="22.5" spans="1:7">
      <c r="A1" s="32" t="s">
        <v>0</v>
      </c>
      <c r="B1" s="33"/>
      <c r="C1" s="33"/>
      <c r="D1" s="33"/>
      <c r="E1" s="33"/>
      <c r="F1" s="33"/>
      <c r="G1" s="34"/>
    </row>
    <row r="2" ht="28.5" spans="1:7">
      <c r="A2" s="35" t="s">
        <v>1</v>
      </c>
      <c r="B2" s="35" t="s">
        <v>2</v>
      </c>
      <c r="C2" s="35" t="s">
        <v>3</v>
      </c>
      <c r="D2" s="36" t="s">
        <v>4</v>
      </c>
      <c r="E2" s="36" t="s">
        <v>5</v>
      </c>
      <c r="F2" s="37" t="s">
        <v>6</v>
      </c>
      <c r="G2" s="37" t="s">
        <v>7</v>
      </c>
    </row>
    <row r="3" spans="1:7">
      <c r="A3" s="38">
        <v>1</v>
      </c>
      <c r="B3" s="39" t="s">
        <v>8</v>
      </c>
      <c r="C3" s="40" t="s">
        <v>9</v>
      </c>
      <c r="D3" s="40">
        <v>472</v>
      </c>
      <c r="E3" s="41">
        <v>590</v>
      </c>
      <c r="F3" s="42">
        <f>(D3+D4)*0.8-E3</f>
        <v>165.2</v>
      </c>
      <c r="G3" s="42">
        <f>1.732*230*F3</f>
        <v>65809.072</v>
      </c>
    </row>
    <row r="4" spans="1:7">
      <c r="A4" s="43"/>
      <c r="B4" s="44"/>
      <c r="C4" s="40" t="s">
        <v>10</v>
      </c>
      <c r="D4" s="40">
        <v>472</v>
      </c>
      <c r="E4" s="45"/>
      <c r="F4" s="46"/>
      <c r="G4" s="46"/>
    </row>
    <row r="5" spans="1:7">
      <c r="A5" s="38">
        <v>2</v>
      </c>
      <c r="B5" s="39" t="s">
        <v>11</v>
      </c>
      <c r="C5" s="40" t="s">
        <v>12</v>
      </c>
      <c r="D5" s="40">
        <v>472</v>
      </c>
      <c r="E5" s="41">
        <v>691</v>
      </c>
      <c r="F5" s="42">
        <f>(D5+D6)*0.8-E5</f>
        <v>64.2</v>
      </c>
      <c r="G5" s="42">
        <f>1.732*230*F5</f>
        <v>25574.712</v>
      </c>
    </row>
    <row r="6" spans="1:7">
      <c r="A6" s="43"/>
      <c r="B6" s="44"/>
      <c r="C6" s="40" t="s">
        <v>9</v>
      </c>
      <c r="D6" s="40">
        <v>472</v>
      </c>
      <c r="E6" s="45"/>
      <c r="F6" s="46"/>
      <c r="G6" s="46"/>
    </row>
    <row r="7" spans="1:7">
      <c r="A7" s="38">
        <v>3</v>
      </c>
      <c r="B7" s="47" t="s">
        <v>13</v>
      </c>
      <c r="C7" s="40" t="s">
        <v>12</v>
      </c>
      <c r="D7" s="40">
        <v>394</v>
      </c>
      <c r="E7" s="41">
        <v>539</v>
      </c>
      <c r="F7" s="42">
        <f>(D7+D8)*0.8-E7</f>
        <v>153.8</v>
      </c>
      <c r="G7" s="42">
        <f>1.732*230*F7</f>
        <v>61267.768</v>
      </c>
    </row>
    <row r="8" spans="1:7">
      <c r="A8" s="43"/>
      <c r="B8" s="44"/>
      <c r="C8" s="40" t="s">
        <v>9</v>
      </c>
      <c r="D8" s="40">
        <v>472</v>
      </c>
      <c r="E8" s="45"/>
      <c r="F8" s="46"/>
      <c r="G8" s="46"/>
    </row>
    <row r="9" spans="1:7">
      <c r="A9" s="38">
        <v>4</v>
      </c>
      <c r="B9" s="47" t="s">
        <v>14</v>
      </c>
      <c r="C9" s="40" t="s">
        <v>12</v>
      </c>
      <c r="D9" s="40">
        <v>472</v>
      </c>
      <c r="E9" s="41">
        <v>651.4</v>
      </c>
      <c r="F9" s="42">
        <f>(D9+D10)*0.8-E9</f>
        <v>103.8</v>
      </c>
      <c r="G9" s="42">
        <f>1.732*230*F9</f>
        <v>41349.768</v>
      </c>
    </row>
    <row r="10" spans="1:7">
      <c r="A10" s="43"/>
      <c r="B10" s="44"/>
      <c r="C10" s="40" t="s">
        <v>9</v>
      </c>
      <c r="D10" s="40">
        <v>472</v>
      </c>
      <c r="E10" s="45"/>
      <c r="F10" s="46"/>
      <c r="G10" s="46"/>
    </row>
    <row r="11" spans="1:7">
      <c r="A11" s="38">
        <v>5</v>
      </c>
      <c r="B11" s="47" t="s">
        <v>15</v>
      </c>
      <c r="C11" s="40" t="s">
        <v>12</v>
      </c>
      <c r="D11" s="40">
        <v>472</v>
      </c>
      <c r="E11" s="41">
        <v>447.042</v>
      </c>
      <c r="F11" s="42">
        <f>(D11+D12)*0.8-E11</f>
        <v>308.158</v>
      </c>
      <c r="G11" s="42">
        <f>1.732*230*F11</f>
        <v>122757.82088</v>
      </c>
    </row>
    <row r="12" spans="1:7">
      <c r="A12" s="43"/>
      <c r="B12" s="44"/>
      <c r="C12" s="40" t="s">
        <v>9</v>
      </c>
      <c r="D12" s="40">
        <v>472</v>
      </c>
      <c r="E12" s="45"/>
      <c r="F12" s="46"/>
      <c r="G12" s="46"/>
    </row>
    <row r="13" spans="1:7">
      <c r="A13" s="38">
        <v>6</v>
      </c>
      <c r="B13" s="47" t="s">
        <v>16</v>
      </c>
      <c r="C13" s="40" t="s">
        <v>12</v>
      </c>
      <c r="D13" s="40">
        <v>315</v>
      </c>
      <c r="E13" s="41">
        <v>618</v>
      </c>
      <c r="F13" s="42">
        <f>(D13+D14)*0.8-E13</f>
        <v>-50.8</v>
      </c>
      <c r="G13" s="42">
        <f>1.732*230*F13</f>
        <v>-20236.688</v>
      </c>
    </row>
    <row r="14" spans="1:7">
      <c r="A14" s="43"/>
      <c r="B14" s="44"/>
      <c r="C14" s="40" t="s">
        <v>9</v>
      </c>
      <c r="D14" s="40">
        <v>394</v>
      </c>
      <c r="E14" s="45"/>
      <c r="F14" s="46"/>
      <c r="G14" s="46"/>
    </row>
    <row r="15" spans="1:7">
      <c r="A15" s="38">
        <v>7</v>
      </c>
      <c r="B15" s="47" t="s">
        <v>17</v>
      </c>
      <c r="C15" s="40" t="s">
        <v>12</v>
      </c>
      <c r="D15" s="40">
        <v>472</v>
      </c>
      <c r="E15" s="41">
        <v>626</v>
      </c>
      <c r="F15" s="42">
        <f>(D15+D16)*0.8-E15</f>
        <v>66.8000000000001</v>
      </c>
      <c r="G15" s="42">
        <f>1.732*230*F15</f>
        <v>26610.448</v>
      </c>
    </row>
    <row r="16" spans="1:7">
      <c r="A16" s="43"/>
      <c r="B16" s="44"/>
      <c r="C16" s="40" t="s">
        <v>9</v>
      </c>
      <c r="D16" s="40">
        <v>394</v>
      </c>
      <c r="E16" s="45"/>
      <c r="F16" s="46"/>
      <c r="G16" s="46"/>
    </row>
    <row r="17" spans="1:7">
      <c r="A17" s="38">
        <v>8</v>
      </c>
      <c r="B17" s="47" t="s">
        <v>18</v>
      </c>
      <c r="C17" s="40" t="s">
        <v>12</v>
      </c>
      <c r="D17" s="40">
        <v>394</v>
      </c>
      <c r="E17" s="41">
        <v>577.9</v>
      </c>
      <c r="F17" s="42">
        <f>(D17+D18)*0.8-E17</f>
        <v>114.9</v>
      </c>
      <c r="G17" s="42">
        <f>1.732*230*F17</f>
        <v>45771.564</v>
      </c>
    </row>
    <row r="18" spans="1:7">
      <c r="A18" s="43"/>
      <c r="B18" s="44"/>
      <c r="C18" s="40" t="s">
        <v>9</v>
      </c>
      <c r="D18" s="40">
        <v>472</v>
      </c>
      <c r="E18" s="45"/>
      <c r="F18" s="46"/>
      <c r="G18" s="46"/>
    </row>
    <row r="19" spans="1:7">
      <c r="A19" s="38">
        <v>9</v>
      </c>
      <c r="B19" s="47" t="s">
        <v>19</v>
      </c>
      <c r="C19" s="40" t="s">
        <v>12</v>
      </c>
      <c r="D19" s="40">
        <v>315</v>
      </c>
      <c r="E19" s="41">
        <v>547</v>
      </c>
      <c r="F19" s="42">
        <f>(D19+D20)*0.8-E19</f>
        <v>20.2</v>
      </c>
      <c r="G19" s="42">
        <f>1.732*230*F19</f>
        <v>8046.87200000002</v>
      </c>
    </row>
    <row r="20" spans="1:7">
      <c r="A20" s="43"/>
      <c r="B20" s="44"/>
      <c r="C20" s="40" t="s">
        <v>9</v>
      </c>
      <c r="D20" s="40">
        <v>394</v>
      </c>
      <c r="E20" s="45"/>
      <c r="F20" s="46"/>
      <c r="G20" s="46"/>
    </row>
    <row r="21" spans="1:7">
      <c r="A21" s="38">
        <v>10</v>
      </c>
      <c r="B21" s="47" t="s">
        <v>20</v>
      </c>
      <c r="C21" s="40" t="s">
        <v>12</v>
      </c>
      <c r="D21" s="40">
        <v>472</v>
      </c>
      <c r="E21" s="41">
        <v>685.7</v>
      </c>
      <c r="F21" s="42">
        <f>(D21+D22)*0.8-E21</f>
        <v>69.5</v>
      </c>
      <c r="G21" s="42">
        <f>1.732*230*F21</f>
        <v>27686.02</v>
      </c>
    </row>
    <row r="22" spans="1:7">
      <c r="A22" s="43"/>
      <c r="B22" s="44"/>
      <c r="C22" s="40" t="s">
        <v>10</v>
      </c>
      <c r="D22" s="40">
        <v>472</v>
      </c>
      <c r="E22" s="45"/>
      <c r="F22" s="46"/>
      <c r="G22" s="46"/>
    </row>
    <row r="23" spans="1:7">
      <c r="A23" s="38">
        <v>11</v>
      </c>
      <c r="B23" s="47" t="s">
        <v>21</v>
      </c>
      <c r="C23" s="40" t="s">
        <v>9</v>
      </c>
      <c r="D23" s="40">
        <v>472</v>
      </c>
      <c r="E23" s="41">
        <v>531.7</v>
      </c>
      <c r="F23" s="42">
        <f>(D23+D24)*0.8-E23</f>
        <v>223.5</v>
      </c>
      <c r="G23" s="42">
        <f>1.732*230*F23</f>
        <v>89033.46</v>
      </c>
    </row>
    <row r="24" spans="1:7">
      <c r="A24" s="43"/>
      <c r="B24" s="44"/>
      <c r="C24" s="40" t="s">
        <v>10</v>
      </c>
      <c r="D24" s="40">
        <v>472</v>
      </c>
      <c r="E24" s="45"/>
      <c r="F24" s="46"/>
      <c r="G24" s="46"/>
    </row>
    <row r="25" spans="1:7">
      <c r="A25" s="38">
        <v>12</v>
      </c>
      <c r="B25" s="39" t="s">
        <v>22</v>
      </c>
      <c r="C25" s="40" t="s">
        <v>9</v>
      </c>
      <c r="D25" s="40">
        <v>472</v>
      </c>
      <c r="E25" s="41">
        <v>546</v>
      </c>
      <c r="F25" s="42">
        <f>(D25+D26)*0.8-E25</f>
        <v>209.2</v>
      </c>
      <c r="G25" s="42">
        <f>1.732*230*F25</f>
        <v>83336.912</v>
      </c>
    </row>
    <row r="26" spans="1:7">
      <c r="A26" s="43"/>
      <c r="B26" s="48"/>
      <c r="C26" s="40" t="s">
        <v>10</v>
      </c>
      <c r="D26" s="40">
        <v>472</v>
      </c>
      <c r="E26" s="45"/>
      <c r="F26" s="46"/>
      <c r="G26" s="46"/>
    </row>
    <row r="27" spans="1:7">
      <c r="A27" s="38">
        <v>13</v>
      </c>
      <c r="B27" s="47" t="s">
        <v>23</v>
      </c>
      <c r="C27" s="40" t="s">
        <v>9</v>
      </c>
      <c r="D27" s="40">
        <v>472</v>
      </c>
      <c r="E27" s="41">
        <v>458.9</v>
      </c>
      <c r="F27" s="42">
        <f>(D27+D28)*0.8-E27</f>
        <v>296.3</v>
      </c>
      <c r="G27" s="42">
        <f>1.732*230*F27</f>
        <v>118034.068</v>
      </c>
    </row>
    <row r="28" spans="1:7">
      <c r="A28" s="43"/>
      <c r="B28" s="44"/>
      <c r="C28" s="40" t="s">
        <v>10</v>
      </c>
      <c r="D28" s="40">
        <v>472</v>
      </c>
      <c r="E28" s="45"/>
      <c r="F28" s="46"/>
      <c r="G28" s="46"/>
    </row>
    <row r="29" spans="1:7">
      <c r="A29" s="38">
        <v>14</v>
      </c>
      <c r="B29" s="47" t="s">
        <v>24</v>
      </c>
      <c r="C29" s="40" t="s">
        <v>12</v>
      </c>
      <c r="D29" s="40">
        <v>472</v>
      </c>
      <c r="E29" s="41">
        <v>543.2</v>
      </c>
      <c r="F29" s="42">
        <f>(D29+D30)*0.8-E29</f>
        <v>212</v>
      </c>
      <c r="G29" s="42">
        <f>1.732*230*F29</f>
        <v>84452.32</v>
      </c>
    </row>
    <row r="30" spans="1:7">
      <c r="A30" s="43"/>
      <c r="B30" s="44"/>
      <c r="C30" s="40" t="s">
        <v>9</v>
      </c>
      <c r="D30" s="40">
        <v>472</v>
      </c>
      <c r="E30" s="45"/>
      <c r="F30" s="46"/>
      <c r="G30" s="46"/>
    </row>
    <row r="31" spans="1:7">
      <c r="A31" s="38">
        <v>15</v>
      </c>
      <c r="B31" s="47" t="s">
        <v>25</v>
      </c>
      <c r="C31" s="40" t="s">
        <v>12</v>
      </c>
      <c r="D31" s="40">
        <v>472</v>
      </c>
      <c r="E31" s="41">
        <v>234.4</v>
      </c>
      <c r="F31" s="42">
        <f>(D31+D32)*0.8-E31</f>
        <v>520.8</v>
      </c>
      <c r="G31" s="42">
        <f>1.732*230*F31</f>
        <v>207465.888</v>
      </c>
    </row>
    <row r="32" spans="1:7">
      <c r="A32" s="43"/>
      <c r="B32" s="44"/>
      <c r="C32" s="40" t="s">
        <v>9</v>
      </c>
      <c r="D32" s="40">
        <v>472</v>
      </c>
      <c r="E32" s="45"/>
      <c r="F32" s="46"/>
      <c r="G32" s="46"/>
    </row>
    <row r="33" spans="1:7">
      <c r="A33" s="38">
        <v>16</v>
      </c>
      <c r="B33" s="47" t="s">
        <v>26</v>
      </c>
      <c r="C33" s="40" t="s">
        <v>12</v>
      </c>
      <c r="D33" s="40">
        <v>472</v>
      </c>
      <c r="E33" s="41">
        <v>562.1</v>
      </c>
      <c r="F33" s="42">
        <f>(D33+D34)*0.8-E33</f>
        <v>193.1</v>
      </c>
      <c r="G33" s="42">
        <f>1.732*230*F33</f>
        <v>76923.316</v>
      </c>
    </row>
    <row r="34" spans="1:7">
      <c r="A34" s="43"/>
      <c r="B34" s="44"/>
      <c r="C34" s="40" t="s">
        <v>9</v>
      </c>
      <c r="D34" s="40">
        <v>472</v>
      </c>
      <c r="E34" s="45"/>
      <c r="F34" s="46"/>
      <c r="G34" s="46"/>
    </row>
    <row r="35" spans="1:7">
      <c r="A35" s="38">
        <v>17</v>
      </c>
      <c r="B35" s="47" t="s">
        <v>27</v>
      </c>
      <c r="C35" s="40" t="s">
        <v>12</v>
      </c>
      <c r="D35" s="40">
        <v>315</v>
      </c>
      <c r="E35" s="41">
        <v>302.4</v>
      </c>
      <c r="F35" s="42">
        <f>(D35+D36)*0.8-E35</f>
        <v>201.6</v>
      </c>
      <c r="G35" s="42">
        <f>1.732*230*F35</f>
        <v>80309.376</v>
      </c>
    </row>
    <row r="36" spans="1:7">
      <c r="A36" s="43"/>
      <c r="B36" s="44"/>
      <c r="C36" s="40" t="s">
        <v>9</v>
      </c>
      <c r="D36" s="40">
        <v>315</v>
      </c>
      <c r="E36" s="45"/>
      <c r="F36" s="46"/>
      <c r="G36" s="46"/>
    </row>
    <row r="37" spans="1:7">
      <c r="A37" s="40">
        <v>18</v>
      </c>
      <c r="B37" s="49" t="s">
        <v>28</v>
      </c>
      <c r="C37" s="40" t="s">
        <v>12</v>
      </c>
      <c r="D37" s="40">
        <v>472</v>
      </c>
      <c r="E37" s="50">
        <v>420.3</v>
      </c>
      <c r="F37" s="51">
        <f>D37*0.8-E37</f>
        <v>-42.7</v>
      </c>
      <c r="G37" s="51">
        <f>1.732*230*F37</f>
        <v>-17009.972</v>
      </c>
    </row>
    <row r="38" spans="1:7">
      <c r="A38" s="40">
        <v>19</v>
      </c>
      <c r="B38" s="49" t="s">
        <v>29</v>
      </c>
      <c r="C38" s="40" t="s">
        <v>12</v>
      </c>
      <c r="D38" s="40">
        <v>472</v>
      </c>
      <c r="E38" s="50">
        <v>266.2</v>
      </c>
      <c r="F38" s="51">
        <f>D38*0.8-E38</f>
        <v>111.4</v>
      </c>
      <c r="G38" s="51">
        <f>1.732*230*F38</f>
        <v>44377.304</v>
      </c>
    </row>
    <row r="39" spans="1:7">
      <c r="A39" s="38">
        <v>20</v>
      </c>
      <c r="B39" s="38" t="s">
        <v>30</v>
      </c>
      <c r="C39" s="40" t="s">
        <v>12</v>
      </c>
      <c r="D39" s="40">
        <v>602</v>
      </c>
      <c r="E39" s="41">
        <v>55.4</v>
      </c>
      <c r="F39" s="42">
        <f>(D39+D40)*0.8-E39</f>
        <v>907.8</v>
      </c>
      <c r="G39" s="42">
        <f>1.732*230*F39</f>
        <v>361631.208</v>
      </c>
    </row>
    <row r="40" spans="1:7">
      <c r="A40" s="43"/>
      <c r="B40" s="43"/>
      <c r="C40" s="40" t="s">
        <v>9</v>
      </c>
      <c r="D40" s="40">
        <v>602</v>
      </c>
      <c r="E40" s="45"/>
      <c r="F40" s="46"/>
      <c r="G40" s="46"/>
    </row>
    <row r="41" spans="1:7">
      <c r="A41" s="40">
        <v>21</v>
      </c>
      <c r="B41" s="40" t="s">
        <v>31</v>
      </c>
      <c r="C41" s="40" t="s">
        <v>12</v>
      </c>
      <c r="D41" s="40">
        <v>602</v>
      </c>
      <c r="E41" s="45">
        <v>0</v>
      </c>
      <c r="F41" s="51">
        <f>D41*0.8-E41</f>
        <v>481.6</v>
      </c>
      <c r="G41" s="51">
        <f>1.732*230*F41</f>
        <v>191850.176</v>
      </c>
    </row>
    <row r="42" spans="1:7">
      <c r="A42" s="52">
        <v>22</v>
      </c>
      <c r="B42" s="53" t="s">
        <v>32</v>
      </c>
      <c r="C42" s="54" t="s">
        <v>33</v>
      </c>
      <c r="D42" s="40">
        <v>602</v>
      </c>
      <c r="E42" s="45">
        <v>475</v>
      </c>
      <c r="F42" s="51">
        <f t="shared" ref="F42:F45" si="0">D42*0.8-E42</f>
        <v>6.60000000000002</v>
      </c>
      <c r="G42" s="51">
        <f t="shared" ref="G42:G44" si="1">1.732*230*F42</f>
        <v>2629.17600000001</v>
      </c>
    </row>
    <row r="43" spans="1:7">
      <c r="A43" s="52"/>
      <c r="B43" s="52"/>
      <c r="C43" s="54" t="s">
        <v>9</v>
      </c>
      <c r="D43" s="40">
        <v>602</v>
      </c>
      <c r="E43" s="45">
        <v>211</v>
      </c>
      <c r="F43" s="51">
        <f t="shared" si="0"/>
        <v>270.6</v>
      </c>
      <c r="G43" s="51">
        <f t="shared" si="1"/>
        <v>107796.216</v>
      </c>
    </row>
    <row r="44" spans="1:7">
      <c r="A44" s="43"/>
      <c r="B44" s="43"/>
      <c r="C44" s="54" t="s">
        <v>10</v>
      </c>
      <c r="D44" s="40">
        <v>602</v>
      </c>
      <c r="E44" s="45">
        <v>400</v>
      </c>
      <c r="F44" s="51">
        <f t="shared" si="0"/>
        <v>81.6</v>
      </c>
      <c r="G44" s="51">
        <f t="shared" si="1"/>
        <v>32506.176</v>
      </c>
    </row>
    <row r="45" spans="1:7">
      <c r="A45" s="38">
        <v>23</v>
      </c>
      <c r="B45" s="47" t="s">
        <v>34</v>
      </c>
      <c r="C45" s="40" t="s">
        <v>12</v>
      </c>
      <c r="D45" s="40">
        <v>331</v>
      </c>
      <c r="E45" s="40">
        <v>181.2</v>
      </c>
      <c r="F45" s="51">
        <f t="shared" si="0"/>
        <v>83.6</v>
      </c>
      <c r="G45" s="51">
        <f>1.732*115*F45</f>
        <v>16651.448</v>
      </c>
    </row>
    <row r="46" spans="1:7">
      <c r="A46" s="43"/>
      <c r="B46" s="44"/>
      <c r="C46" s="40" t="s">
        <v>9</v>
      </c>
      <c r="D46" s="40">
        <v>331</v>
      </c>
      <c r="E46" s="40">
        <v>124.8</v>
      </c>
      <c r="F46" s="51">
        <f t="shared" ref="F46:F109" si="2">D46*0.8-E46</f>
        <v>140</v>
      </c>
      <c r="G46" s="51">
        <f t="shared" ref="G46:G97" si="3">1.732*115*F46</f>
        <v>27885.2</v>
      </c>
    </row>
    <row r="47" spans="1:7">
      <c r="A47" s="38">
        <v>24</v>
      </c>
      <c r="B47" s="47" t="s">
        <v>35</v>
      </c>
      <c r="C47" s="40" t="s">
        <v>12</v>
      </c>
      <c r="D47" s="40">
        <v>165</v>
      </c>
      <c r="E47" s="40">
        <v>63.3</v>
      </c>
      <c r="F47" s="51">
        <f t="shared" si="2"/>
        <v>68.7</v>
      </c>
      <c r="G47" s="51">
        <f t="shared" si="3"/>
        <v>13683.666</v>
      </c>
    </row>
    <row r="48" spans="1:7">
      <c r="A48" s="43"/>
      <c r="B48" s="44"/>
      <c r="C48" s="40" t="s">
        <v>9</v>
      </c>
      <c r="D48" s="40">
        <v>165</v>
      </c>
      <c r="E48" s="40">
        <v>48</v>
      </c>
      <c r="F48" s="51">
        <f t="shared" si="2"/>
        <v>84</v>
      </c>
      <c r="G48" s="51">
        <f t="shared" si="3"/>
        <v>16731.12</v>
      </c>
    </row>
    <row r="49" spans="1:7">
      <c r="A49" s="38">
        <v>25</v>
      </c>
      <c r="B49" s="47" t="s">
        <v>36</v>
      </c>
      <c r="C49" s="40" t="s">
        <v>12</v>
      </c>
      <c r="D49" s="40">
        <v>262</v>
      </c>
      <c r="E49" s="40">
        <v>69.5</v>
      </c>
      <c r="F49" s="51">
        <f t="shared" si="2"/>
        <v>140.1</v>
      </c>
      <c r="G49" s="51">
        <f t="shared" si="3"/>
        <v>27905.118</v>
      </c>
    </row>
    <row r="50" spans="1:7">
      <c r="A50" s="43"/>
      <c r="B50" s="44"/>
      <c r="C50" s="40" t="s">
        <v>9</v>
      </c>
      <c r="D50" s="40">
        <v>262</v>
      </c>
      <c r="E50" s="40">
        <v>62.4</v>
      </c>
      <c r="F50" s="51">
        <f t="shared" si="2"/>
        <v>147.2</v>
      </c>
      <c r="G50" s="51">
        <f t="shared" si="3"/>
        <v>29319.296</v>
      </c>
    </row>
    <row r="51" spans="1:7">
      <c r="A51" s="38">
        <v>26</v>
      </c>
      <c r="B51" s="47" t="s">
        <v>37</v>
      </c>
      <c r="C51" s="40" t="s">
        <v>12</v>
      </c>
      <c r="D51" s="40">
        <v>330</v>
      </c>
      <c r="E51" s="40">
        <v>177.6</v>
      </c>
      <c r="F51" s="51">
        <f t="shared" si="2"/>
        <v>86.4</v>
      </c>
      <c r="G51" s="51">
        <f t="shared" si="3"/>
        <v>17209.152</v>
      </c>
    </row>
    <row r="52" spans="1:7">
      <c r="A52" s="43"/>
      <c r="B52" s="44"/>
      <c r="C52" s="40" t="s">
        <v>9</v>
      </c>
      <c r="D52" s="40">
        <v>330</v>
      </c>
      <c r="E52" s="40">
        <v>170.4</v>
      </c>
      <c r="F52" s="51">
        <f t="shared" si="2"/>
        <v>93.6</v>
      </c>
      <c r="G52" s="51">
        <f t="shared" si="3"/>
        <v>18643.248</v>
      </c>
    </row>
    <row r="53" spans="1:7">
      <c r="A53" s="38">
        <v>27</v>
      </c>
      <c r="B53" s="47" t="s">
        <v>38</v>
      </c>
      <c r="C53" s="40" t="s">
        <v>12</v>
      </c>
      <c r="D53" s="40">
        <v>262</v>
      </c>
      <c r="E53" s="40">
        <v>105</v>
      </c>
      <c r="F53" s="51">
        <f t="shared" si="2"/>
        <v>104.6</v>
      </c>
      <c r="G53" s="51">
        <f t="shared" si="3"/>
        <v>20834.228</v>
      </c>
    </row>
    <row r="54" spans="1:7">
      <c r="A54" s="43"/>
      <c r="B54" s="44"/>
      <c r="C54" s="40" t="s">
        <v>9</v>
      </c>
      <c r="D54" s="40">
        <v>262</v>
      </c>
      <c r="E54" s="40">
        <v>76.2</v>
      </c>
      <c r="F54" s="51">
        <f t="shared" si="2"/>
        <v>133.4</v>
      </c>
      <c r="G54" s="51">
        <f t="shared" si="3"/>
        <v>26570.612</v>
      </c>
    </row>
    <row r="55" spans="1:7">
      <c r="A55" s="38">
        <v>28</v>
      </c>
      <c r="B55" s="47" t="s">
        <v>39</v>
      </c>
      <c r="C55" s="40" t="s">
        <v>12</v>
      </c>
      <c r="D55" s="40">
        <v>165</v>
      </c>
      <c r="E55" s="40">
        <v>103.2</v>
      </c>
      <c r="F55" s="51">
        <f t="shared" si="2"/>
        <v>28.8</v>
      </c>
      <c r="G55" s="51">
        <f t="shared" si="3"/>
        <v>5736.384</v>
      </c>
    </row>
    <row r="56" spans="1:7">
      <c r="A56" s="43"/>
      <c r="B56" s="44"/>
      <c r="C56" s="40" t="s">
        <v>9</v>
      </c>
      <c r="D56" s="40">
        <v>165</v>
      </c>
      <c r="E56" s="40">
        <v>52.8</v>
      </c>
      <c r="F56" s="51">
        <f t="shared" si="2"/>
        <v>79.2</v>
      </c>
      <c r="G56" s="51">
        <f t="shared" si="3"/>
        <v>15775.056</v>
      </c>
    </row>
    <row r="57" spans="1:7">
      <c r="A57" s="38">
        <v>29</v>
      </c>
      <c r="B57" s="55" t="s">
        <v>40</v>
      </c>
      <c r="C57" s="54" t="s">
        <v>33</v>
      </c>
      <c r="D57" s="40">
        <v>262</v>
      </c>
      <c r="E57" s="40">
        <v>63.4</v>
      </c>
      <c r="F57" s="51">
        <f t="shared" si="2"/>
        <v>146.2</v>
      </c>
      <c r="G57" s="51">
        <f t="shared" si="3"/>
        <v>29120.116</v>
      </c>
    </row>
    <row r="58" spans="1:7">
      <c r="A58" s="43"/>
      <c r="B58" s="43"/>
      <c r="C58" s="56" t="s">
        <v>9</v>
      </c>
      <c r="D58" s="56">
        <v>262</v>
      </c>
      <c r="E58" s="40">
        <v>98.9</v>
      </c>
      <c r="F58" s="51">
        <f t="shared" si="2"/>
        <v>110.7</v>
      </c>
      <c r="G58" s="51">
        <f t="shared" si="3"/>
        <v>22049.226</v>
      </c>
    </row>
    <row r="59" spans="1:7">
      <c r="A59" s="56">
        <v>30</v>
      </c>
      <c r="B59" s="57" t="s">
        <v>41</v>
      </c>
      <c r="C59" s="56" t="s">
        <v>9</v>
      </c>
      <c r="D59" s="56">
        <v>262</v>
      </c>
      <c r="E59" s="40">
        <v>103.2</v>
      </c>
      <c r="F59" s="51">
        <f t="shared" si="2"/>
        <v>106.4</v>
      </c>
      <c r="G59" s="51">
        <f t="shared" si="3"/>
        <v>21192.752</v>
      </c>
    </row>
    <row r="60" spans="1:7">
      <c r="A60" s="38">
        <v>31</v>
      </c>
      <c r="B60" s="47" t="s">
        <v>42</v>
      </c>
      <c r="C60" s="40" t="s">
        <v>12</v>
      </c>
      <c r="D60" s="40">
        <v>165</v>
      </c>
      <c r="E60" s="40">
        <v>66.6</v>
      </c>
      <c r="F60" s="51">
        <f t="shared" si="2"/>
        <v>65.4</v>
      </c>
      <c r="G60" s="51">
        <f t="shared" si="3"/>
        <v>13026.372</v>
      </c>
    </row>
    <row r="61" spans="1:7">
      <c r="A61" s="43"/>
      <c r="B61" s="44"/>
      <c r="C61" s="40" t="s">
        <v>9</v>
      </c>
      <c r="D61" s="40">
        <v>262</v>
      </c>
      <c r="E61" s="40">
        <v>115.2</v>
      </c>
      <c r="F61" s="51">
        <f t="shared" si="2"/>
        <v>94.4</v>
      </c>
      <c r="G61" s="51">
        <f t="shared" si="3"/>
        <v>18802.592</v>
      </c>
    </row>
    <row r="62" spans="1:7">
      <c r="A62" s="38">
        <v>32</v>
      </c>
      <c r="B62" s="47" t="s">
        <v>43</v>
      </c>
      <c r="C62" s="40" t="s">
        <v>12</v>
      </c>
      <c r="D62" s="40">
        <v>165</v>
      </c>
      <c r="E62" s="40">
        <v>135.2</v>
      </c>
      <c r="F62" s="51">
        <f t="shared" si="2"/>
        <v>-3.19999999999999</v>
      </c>
      <c r="G62" s="51">
        <f t="shared" si="3"/>
        <v>-637.375999999998</v>
      </c>
    </row>
    <row r="63" spans="1:7">
      <c r="A63" s="43"/>
      <c r="B63" s="44"/>
      <c r="C63" s="40" t="s">
        <v>9</v>
      </c>
      <c r="D63" s="40">
        <v>165</v>
      </c>
      <c r="E63" s="40">
        <v>151.8</v>
      </c>
      <c r="F63" s="51">
        <f t="shared" si="2"/>
        <v>-19.8</v>
      </c>
      <c r="G63" s="51">
        <f t="shared" si="3"/>
        <v>-3943.764</v>
      </c>
    </row>
    <row r="64" spans="1:7">
      <c r="A64" s="38">
        <v>33</v>
      </c>
      <c r="B64" s="47" t="s">
        <v>44</v>
      </c>
      <c r="C64" s="40" t="s">
        <v>12</v>
      </c>
      <c r="D64" s="40">
        <v>262</v>
      </c>
      <c r="E64" s="40">
        <v>232</v>
      </c>
      <c r="F64" s="51">
        <f t="shared" si="2"/>
        <v>-22.4</v>
      </c>
      <c r="G64" s="51">
        <f t="shared" si="3"/>
        <v>-4461.632</v>
      </c>
    </row>
    <row r="65" spans="1:7">
      <c r="A65" s="43"/>
      <c r="B65" s="44"/>
      <c r="C65" s="40" t="s">
        <v>9</v>
      </c>
      <c r="D65" s="40">
        <v>262</v>
      </c>
      <c r="E65" s="40">
        <v>181.2</v>
      </c>
      <c r="F65" s="51">
        <f t="shared" si="2"/>
        <v>28.4</v>
      </c>
      <c r="G65" s="51">
        <f t="shared" si="3"/>
        <v>5656.71200000001</v>
      </c>
    </row>
    <row r="66" spans="1:7">
      <c r="A66" s="38">
        <v>34</v>
      </c>
      <c r="B66" s="47" t="s">
        <v>45</v>
      </c>
      <c r="C66" s="40" t="s">
        <v>12</v>
      </c>
      <c r="D66" s="40">
        <v>262</v>
      </c>
      <c r="E66" s="40">
        <v>158.9</v>
      </c>
      <c r="F66" s="51">
        <f t="shared" si="2"/>
        <v>50.7</v>
      </c>
      <c r="G66" s="51">
        <f t="shared" si="3"/>
        <v>10098.426</v>
      </c>
    </row>
    <row r="67" spans="1:7">
      <c r="A67" s="43"/>
      <c r="B67" s="44"/>
      <c r="C67" s="40" t="s">
        <v>9</v>
      </c>
      <c r="D67" s="40">
        <v>262</v>
      </c>
      <c r="E67" s="40">
        <v>116.3</v>
      </c>
      <c r="F67" s="51">
        <f t="shared" si="2"/>
        <v>93.3</v>
      </c>
      <c r="G67" s="51">
        <f t="shared" si="3"/>
        <v>18583.494</v>
      </c>
    </row>
    <row r="68" spans="1:7">
      <c r="A68" s="38">
        <v>35</v>
      </c>
      <c r="B68" s="47" t="s">
        <v>46</v>
      </c>
      <c r="C68" s="40" t="s">
        <v>12</v>
      </c>
      <c r="D68" s="40">
        <v>262</v>
      </c>
      <c r="E68" s="40">
        <v>161.8</v>
      </c>
      <c r="F68" s="51">
        <f t="shared" si="2"/>
        <v>47.8</v>
      </c>
      <c r="G68" s="51">
        <f t="shared" si="3"/>
        <v>9520.804</v>
      </c>
    </row>
    <row r="69" spans="1:7">
      <c r="A69" s="43"/>
      <c r="B69" s="44"/>
      <c r="C69" s="40" t="s">
        <v>9</v>
      </c>
      <c r="D69" s="40">
        <v>262</v>
      </c>
      <c r="E69" s="40">
        <v>125.1</v>
      </c>
      <c r="F69" s="51">
        <f t="shared" si="2"/>
        <v>84.5</v>
      </c>
      <c r="G69" s="51">
        <f t="shared" si="3"/>
        <v>16830.71</v>
      </c>
    </row>
    <row r="70" spans="1:7">
      <c r="A70" s="38">
        <v>36</v>
      </c>
      <c r="B70" s="47" t="s">
        <v>47</v>
      </c>
      <c r="C70" s="40" t="s">
        <v>12</v>
      </c>
      <c r="D70" s="40">
        <v>262</v>
      </c>
      <c r="E70" s="40">
        <v>237.6</v>
      </c>
      <c r="F70" s="51">
        <f t="shared" si="2"/>
        <v>-28</v>
      </c>
      <c r="G70" s="51">
        <f t="shared" si="3"/>
        <v>-5577.03999999999</v>
      </c>
    </row>
    <row r="71" spans="1:7">
      <c r="A71" s="43"/>
      <c r="B71" s="44"/>
      <c r="C71" s="40" t="s">
        <v>9</v>
      </c>
      <c r="D71" s="40">
        <v>262</v>
      </c>
      <c r="E71" s="40">
        <v>71.2</v>
      </c>
      <c r="F71" s="51">
        <f t="shared" si="2"/>
        <v>138.4</v>
      </c>
      <c r="G71" s="51">
        <f t="shared" si="3"/>
        <v>27566.512</v>
      </c>
    </row>
    <row r="72" spans="1:7">
      <c r="A72" s="38">
        <v>37</v>
      </c>
      <c r="B72" s="47" t="s">
        <v>48</v>
      </c>
      <c r="C72" s="40" t="s">
        <v>12</v>
      </c>
      <c r="D72" s="40">
        <v>262</v>
      </c>
      <c r="E72" s="40">
        <v>217.289</v>
      </c>
      <c r="F72" s="51">
        <f t="shared" si="2"/>
        <v>-7.68899999999996</v>
      </c>
      <c r="G72" s="51">
        <f t="shared" si="3"/>
        <v>-1531.49501999999</v>
      </c>
    </row>
    <row r="73" spans="1:7">
      <c r="A73" s="43"/>
      <c r="B73" s="44"/>
      <c r="C73" s="40" t="s">
        <v>9</v>
      </c>
      <c r="D73" s="40">
        <v>165</v>
      </c>
      <c r="E73" s="40">
        <v>114.6</v>
      </c>
      <c r="F73" s="51">
        <f t="shared" si="2"/>
        <v>17.4</v>
      </c>
      <c r="G73" s="51">
        <f t="shared" si="3"/>
        <v>3465.732</v>
      </c>
    </row>
    <row r="74" spans="1:7">
      <c r="A74" s="38">
        <v>38</v>
      </c>
      <c r="B74" s="47" t="s">
        <v>49</v>
      </c>
      <c r="C74" s="40" t="s">
        <v>12</v>
      </c>
      <c r="D74" s="40">
        <v>165</v>
      </c>
      <c r="E74" s="40">
        <v>152</v>
      </c>
      <c r="F74" s="51">
        <f t="shared" si="2"/>
        <v>-20</v>
      </c>
      <c r="G74" s="51">
        <f t="shared" si="3"/>
        <v>-3983.6</v>
      </c>
    </row>
    <row r="75" spans="1:7">
      <c r="A75" s="43"/>
      <c r="B75" s="44"/>
      <c r="C75" s="40" t="s">
        <v>9</v>
      </c>
      <c r="D75" s="40">
        <v>165</v>
      </c>
      <c r="E75" s="40">
        <v>138</v>
      </c>
      <c r="F75" s="51">
        <f t="shared" si="2"/>
        <v>-6</v>
      </c>
      <c r="G75" s="51">
        <f t="shared" si="3"/>
        <v>-1195.08</v>
      </c>
    </row>
    <row r="76" spans="1:7">
      <c r="A76" s="38">
        <v>39</v>
      </c>
      <c r="B76" s="47" t="s">
        <v>50</v>
      </c>
      <c r="C76" s="40" t="s">
        <v>12</v>
      </c>
      <c r="D76" s="40">
        <v>262</v>
      </c>
      <c r="E76" s="40">
        <v>26.4</v>
      </c>
      <c r="F76" s="51">
        <f t="shared" si="2"/>
        <v>183.2</v>
      </c>
      <c r="G76" s="51">
        <f t="shared" si="3"/>
        <v>36489.776</v>
      </c>
    </row>
    <row r="77" spans="1:7">
      <c r="A77" s="43"/>
      <c r="B77" s="44"/>
      <c r="C77" s="40" t="s">
        <v>9</v>
      </c>
      <c r="D77" s="40">
        <v>262</v>
      </c>
      <c r="E77" s="40">
        <v>54</v>
      </c>
      <c r="F77" s="51">
        <f t="shared" si="2"/>
        <v>155.6</v>
      </c>
      <c r="G77" s="51">
        <f t="shared" si="3"/>
        <v>30992.408</v>
      </c>
    </row>
    <row r="78" spans="1:7">
      <c r="A78" s="38">
        <v>40</v>
      </c>
      <c r="B78" s="47" t="s">
        <v>51</v>
      </c>
      <c r="C78" s="40" t="s">
        <v>12</v>
      </c>
      <c r="D78" s="40">
        <v>262</v>
      </c>
      <c r="E78" s="40">
        <v>143.1</v>
      </c>
      <c r="F78" s="51">
        <f t="shared" si="2"/>
        <v>66.5</v>
      </c>
      <c r="G78" s="51">
        <f t="shared" si="3"/>
        <v>13245.47</v>
      </c>
    </row>
    <row r="79" spans="1:7">
      <c r="A79" s="43"/>
      <c r="B79" s="44"/>
      <c r="C79" s="40" t="s">
        <v>9</v>
      </c>
      <c r="D79" s="40">
        <v>262</v>
      </c>
      <c r="E79" s="40">
        <v>72.8</v>
      </c>
      <c r="F79" s="51">
        <f t="shared" si="2"/>
        <v>136.8</v>
      </c>
      <c r="G79" s="51">
        <f t="shared" si="3"/>
        <v>27247.824</v>
      </c>
    </row>
    <row r="80" spans="1:7">
      <c r="A80" s="38">
        <v>41</v>
      </c>
      <c r="B80" s="47" t="s">
        <v>52</v>
      </c>
      <c r="C80" s="40" t="s">
        <v>12</v>
      </c>
      <c r="D80" s="40">
        <v>262</v>
      </c>
      <c r="E80" s="40">
        <v>142.4</v>
      </c>
      <c r="F80" s="51">
        <f t="shared" si="2"/>
        <v>67.2</v>
      </c>
      <c r="G80" s="51">
        <f t="shared" si="3"/>
        <v>13384.896</v>
      </c>
    </row>
    <row r="81" spans="1:7">
      <c r="A81" s="43"/>
      <c r="B81" s="44"/>
      <c r="C81" s="40" t="s">
        <v>9</v>
      </c>
      <c r="D81" s="40">
        <v>262</v>
      </c>
      <c r="E81" s="40">
        <v>153</v>
      </c>
      <c r="F81" s="51">
        <f t="shared" si="2"/>
        <v>56.6</v>
      </c>
      <c r="G81" s="51">
        <f t="shared" si="3"/>
        <v>11273.588</v>
      </c>
    </row>
    <row r="82" spans="1:7">
      <c r="A82" s="38">
        <v>42</v>
      </c>
      <c r="B82" s="47" t="s">
        <v>53</v>
      </c>
      <c r="C82" s="40" t="s">
        <v>12</v>
      </c>
      <c r="D82" s="40">
        <v>262</v>
      </c>
      <c r="E82" s="40">
        <v>190.8</v>
      </c>
      <c r="F82" s="51">
        <f t="shared" si="2"/>
        <v>18.8</v>
      </c>
      <c r="G82" s="51">
        <f t="shared" si="3"/>
        <v>3744.584</v>
      </c>
    </row>
    <row r="83" spans="1:7">
      <c r="A83" s="43"/>
      <c r="B83" s="44"/>
      <c r="C83" s="40" t="s">
        <v>9</v>
      </c>
      <c r="D83" s="40">
        <v>262</v>
      </c>
      <c r="E83" s="40">
        <v>223.2</v>
      </c>
      <c r="F83" s="51">
        <f t="shared" si="2"/>
        <v>-13.6</v>
      </c>
      <c r="G83" s="51">
        <f t="shared" si="3"/>
        <v>-2708.84799999999</v>
      </c>
    </row>
    <row r="84" spans="1:7">
      <c r="A84" s="38">
        <v>43</v>
      </c>
      <c r="B84" s="47" t="s">
        <v>54</v>
      </c>
      <c r="C84" s="58" t="s">
        <v>33</v>
      </c>
      <c r="D84" s="38">
        <v>262</v>
      </c>
      <c r="E84" s="40">
        <v>1.76</v>
      </c>
      <c r="F84" s="51">
        <f t="shared" si="2"/>
        <v>207.84</v>
      </c>
      <c r="G84" s="51">
        <f t="shared" si="3"/>
        <v>41397.5712</v>
      </c>
    </row>
    <row r="85" spans="1:7">
      <c r="A85" s="43"/>
      <c r="B85" s="43"/>
      <c r="C85" s="38" t="s">
        <v>9</v>
      </c>
      <c r="D85" s="38">
        <v>262</v>
      </c>
      <c r="E85" s="40">
        <v>105</v>
      </c>
      <c r="F85" s="51">
        <f t="shared" si="2"/>
        <v>104.6</v>
      </c>
      <c r="G85" s="51">
        <f t="shared" si="3"/>
        <v>20834.228</v>
      </c>
    </row>
    <row r="86" spans="1:7">
      <c r="A86" s="38">
        <v>44</v>
      </c>
      <c r="B86" s="49" t="s">
        <v>55</v>
      </c>
      <c r="C86" s="40" t="s">
        <v>12</v>
      </c>
      <c r="D86" s="40">
        <v>330</v>
      </c>
      <c r="E86" s="40">
        <v>248.6</v>
      </c>
      <c r="F86" s="51">
        <f t="shared" si="2"/>
        <v>15.4</v>
      </c>
      <c r="G86" s="51">
        <f t="shared" si="3"/>
        <v>3067.372</v>
      </c>
    </row>
    <row r="87" spans="1:7">
      <c r="A87" s="38">
        <v>45</v>
      </c>
      <c r="B87" s="47" t="s">
        <v>56</v>
      </c>
      <c r="C87" s="40" t="s">
        <v>12</v>
      </c>
      <c r="D87" s="40">
        <v>262</v>
      </c>
      <c r="E87" s="40">
        <v>66.8</v>
      </c>
      <c r="F87" s="51">
        <f t="shared" si="2"/>
        <v>142.8</v>
      </c>
      <c r="G87" s="51">
        <f t="shared" si="3"/>
        <v>28442.904</v>
      </c>
    </row>
    <row r="88" spans="1:7">
      <c r="A88" s="43"/>
      <c r="B88" s="43"/>
      <c r="C88" s="54" t="s">
        <v>57</v>
      </c>
      <c r="D88" s="40">
        <v>262</v>
      </c>
      <c r="E88" s="40">
        <v>58.4</v>
      </c>
      <c r="F88" s="51">
        <f t="shared" ref="F88:F97" si="4">D88*0.8-E88</f>
        <v>151.2</v>
      </c>
      <c r="G88" s="51">
        <f t="shared" si="3"/>
        <v>30116.016</v>
      </c>
    </row>
    <row r="89" spans="1:7">
      <c r="A89" s="38">
        <v>46</v>
      </c>
      <c r="B89" s="47" t="s">
        <v>58</v>
      </c>
      <c r="C89" s="40" t="s">
        <v>12</v>
      </c>
      <c r="D89" s="40">
        <v>262</v>
      </c>
      <c r="E89" s="40">
        <v>96.2</v>
      </c>
      <c r="F89" s="51">
        <f t="shared" si="4"/>
        <v>113.4</v>
      </c>
      <c r="G89" s="51">
        <f>1.732*37*F89</f>
        <v>7267.1256</v>
      </c>
    </row>
    <row r="90" spans="1:7">
      <c r="A90" s="43"/>
      <c r="B90" s="44"/>
      <c r="C90" s="54" t="s">
        <v>57</v>
      </c>
      <c r="D90" s="40">
        <v>262</v>
      </c>
      <c r="E90" s="40">
        <v>2</v>
      </c>
      <c r="F90" s="51">
        <f t="shared" si="4"/>
        <v>207.6</v>
      </c>
      <c r="G90" s="51">
        <f>1.732*37*F90</f>
        <v>13303.8384</v>
      </c>
    </row>
    <row r="91" spans="1:7">
      <c r="A91" s="38">
        <v>47</v>
      </c>
      <c r="B91" s="39" t="s">
        <v>59</v>
      </c>
      <c r="C91" s="40" t="s">
        <v>12</v>
      </c>
      <c r="D91" s="40">
        <v>262</v>
      </c>
      <c r="E91" s="40">
        <v>15</v>
      </c>
      <c r="F91" s="51">
        <f t="shared" si="4"/>
        <v>194.6</v>
      </c>
      <c r="G91" s="51">
        <f>1.732*37*F91</f>
        <v>12470.7464</v>
      </c>
    </row>
    <row r="92" spans="1:7">
      <c r="A92" s="43"/>
      <c r="B92" s="43"/>
      <c r="C92" s="40" t="s">
        <v>9</v>
      </c>
      <c r="D92" s="40">
        <v>262</v>
      </c>
      <c r="E92" s="40">
        <v>16.9</v>
      </c>
      <c r="F92" s="51">
        <f t="shared" si="4"/>
        <v>192.7</v>
      </c>
      <c r="G92" s="51">
        <f>1.732*37*F92</f>
        <v>12348.9868</v>
      </c>
    </row>
    <row r="93" spans="1:7">
      <c r="A93" s="38">
        <v>48</v>
      </c>
      <c r="B93" s="47" t="s">
        <v>60</v>
      </c>
      <c r="C93" s="40" t="s">
        <v>12</v>
      </c>
      <c r="D93" s="40">
        <v>330</v>
      </c>
      <c r="E93" s="40">
        <v>82</v>
      </c>
      <c r="F93" s="51">
        <f t="shared" si="4"/>
        <v>182</v>
      </c>
      <c r="G93" s="51">
        <f t="shared" si="3"/>
        <v>36250.76</v>
      </c>
    </row>
    <row r="94" spans="1:7">
      <c r="A94" s="43"/>
      <c r="B94" s="44"/>
      <c r="C94" s="40" t="s">
        <v>9</v>
      </c>
      <c r="D94" s="40">
        <v>330</v>
      </c>
      <c r="E94" s="40">
        <v>51.53</v>
      </c>
      <c r="F94" s="51">
        <f t="shared" si="4"/>
        <v>212.47</v>
      </c>
      <c r="G94" s="51">
        <f t="shared" si="3"/>
        <v>42319.7746</v>
      </c>
    </row>
    <row r="95" spans="1:7">
      <c r="A95" s="38">
        <v>49</v>
      </c>
      <c r="B95" s="47" t="s">
        <v>61</v>
      </c>
      <c r="C95" s="40" t="s">
        <v>12</v>
      </c>
      <c r="D95" s="40">
        <v>330</v>
      </c>
      <c r="E95" s="40">
        <v>91.2</v>
      </c>
      <c r="F95" s="51">
        <f t="shared" si="4"/>
        <v>172.8</v>
      </c>
      <c r="G95" s="51">
        <f t="shared" si="3"/>
        <v>34418.304</v>
      </c>
    </row>
    <row r="96" spans="1:7">
      <c r="A96" s="43"/>
      <c r="B96" s="44"/>
      <c r="C96" s="40" t="s">
        <v>9</v>
      </c>
      <c r="D96" s="40">
        <v>330</v>
      </c>
      <c r="E96" s="40">
        <v>104.9</v>
      </c>
      <c r="F96" s="51">
        <f t="shared" si="4"/>
        <v>159.1</v>
      </c>
      <c r="G96" s="51">
        <f t="shared" si="3"/>
        <v>31689.538</v>
      </c>
    </row>
    <row r="97" spans="1:7">
      <c r="A97" s="38">
        <v>50</v>
      </c>
      <c r="B97" s="39" t="s">
        <v>62</v>
      </c>
      <c r="C97" s="54" t="s">
        <v>33</v>
      </c>
      <c r="D97" s="40">
        <v>262</v>
      </c>
      <c r="E97" s="40">
        <v>0</v>
      </c>
      <c r="F97" s="51">
        <f t="shared" si="4"/>
        <v>209.6</v>
      </c>
      <c r="G97" s="51">
        <f t="shared" si="3"/>
        <v>41748.128</v>
      </c>
    </row>
    <row r="98" spans="1:7">
      <c r="A98" s="38">
        <v>51</v>
      </c>
      <c r="B98" s="47" t="s">
        <v>63</v>
      </c>
      <c r="C98" s="40" t="s">
        <v>12</v>
      </c>
      <c r="D98" s="40">
        <v>264</v>
      </c>
      <c r="E98" s="40">
        <v>71</v>
      </c>
      <c r="F98" s="51">
        <f t="shared" si="2"/>
        <v>140.2</v>
      </c>
      <c r="G98" s="51">
        <f>1.732*37*F98</f>
        <v>8984.5768</v>
      </c>
    </row>
    <row r="99" spans="1:7">
      <c r="A99" s="43"/>
      <c r="B99" s="44"/>
      <c r="C99" s="40" t="s">
        <v>9</v>
      </c>
      <c r="D99" s="40">
        <v>264</v>
      </c>
      <c r="E99" s="40">
        <v>216.9</v>
      </c>
      <c r="F99" s="51">
        <f t="shared" si="2"/>
        <v>-5.69999999999999</v>
      </c>
      <c r="G99" s="51">
        <f t="shared" ref="G99:G120" si="5">1.732*37*F99</f>
        <v>-365.278799999999</v>
      </c>
    </row>
    <row r="100" spans="1:7">
      <c r="A100" s="38">
        <v>52</v>
      </c>
      <c r="B100" s="47" t="s">
        <v>64</v>
      </c>
      <c r="C100" s="40" t="s">
        <v>12</v>
      </c>
      <c r="D100" s="40">
        <v>52</v>
      </c>
      <c r="E100" s="40">
        <v>49.8</v>
      </c>
      <c r="F100" s="51">
        <f t="shared" si="2"/>
        <v>-8.2</v>
      </c>
      <c r="G100" s="51">
        <f t="shared" si="5"/>
        <v>-525.4888</v>
      </c>
    </row>
    <row r="101" spans="1:7">
      <c r="A101" s="43"/>
      <c r="B101" s="44"/>
      <c r="C101" s="40" t="s">
        <v>9</v>
      </c>
      <c r="D101" s="40">
        <v>52</v>
      </c>
      <c r="E101" s="40">
        <v>0</v>
      </c>
      <c r="F101" s="51">
        <f t="shared" si="2"/>
        <v>41.6</v>
      </c>
      <c r="G101" s="51">
        <f t="shared" si="5"/>
        <v>2665.8944</v>
      </c>
    </row>
    <row r="102" spans="1:7">
      <c r="A102" s="40">
        <v>53</v>
      </c>
      <c r="B102" s="49" t="s">
        <v>65</v>
      </c>
      <c r="C102" s="40" t="s">
        <v>12</v>
      </c>
      <c r="D102" s="50">
        <v>104</v>
      </c>
      <c r="E102" s="40">
        <v>49</v>
      </c>
      <c r="F102" s="51">
        <f t="shared" si="2"/>
        <v>34.2</v>
      </c>
      <c r="G102" s="51">
        <f t="shared" si="5"/>
        <v>2191.6728</v>
      </c>
    </row>
    <row r="103" spans="1:7">
      <c r="A103" s="38">
        <v>54</v>
      </c>
      <c r="B103" s="47" t="s">
        <v>66</v>
      </c>
      <c r="C103" s="40" t="s">
        <v>12</v>
      </c>
      <c r="D103" s="40">
        <v>330</v>
      </c>
      <c r="E103" s="40">
        <v>164</v>
      </c>
      <c r="F103" s="51">
        <f t="shared" si="2"/>
        <v>100</v>
      </c>
      <c r="G103" s="51">
        <f t="shared" si="5"/>
        <v>6408.4</v>
      </c>
    </row>
    <row r="104" spans="1:7">
      <c r="A104" s="43"/>
      <c r="B104" s="44"/>
      <c r="C104" s="40" t="s">
        <v>9</v>
      </c>
      <c r="D104" s="40">
        <v>330</v>
      </c>
      <c r="E104" s="40">
        <v>175.7</v>
      </c>
      <c r="F104" s="51">
        <f t="shared" si="2"/>
        <v>88.3</v>
      </c>
      <c r="G104" s="51">
        <f t="shared" si="5"/>
        <v>5658.6172</v>
      </c>
    </row>
    <row r="105" spans="1:7">
      <c r="A105" s="38">
        <v>55</v>
      </c>
      <c r="B105" s="47" t="s">
        <v>67</v>
      </c>
      <c r="C105" s="40" t="s">
        <v>12</v>
      </c>
      <c r="D105" s="40">
        <v>330</v>
      </c>
      <c r="E105" s="40">
        <v>206</v>
      </c>
      <c r="F105" s="51">
        <f t="shared" si="2"/>
        <v>58</v>
      </c>
      <c r="G105" s="51">
        <f t="shared" si="5"/>
        <v>3716.872</v>
      </c>
    </row>
    <row r="106" spans="1:7">
      <c r="A106" s="43"/>
      <c r="B106" s="44"/>
      <c r="C106" s="40" t="s">
        <v>9</v>
      </c>
      <c r="D106" s="40">
        <v>330</v>
      </c>
      <c r="E106" s="40">
        <v>170.4</v>
      </c>
      <c r="F106" s="51">
        <f t="shared" si="2"/>
        <v>93.6</v>
      </c>
      <c r="G106" s="51">
        <f t="shared" si="5"/>
        <v>5998.2624</v>
      </c>
    </row>
    <row r="107" spans="1:7">
      <c r="A107" s="38">
        <v>56</v>
      </c>
      <c r="B107" s="47" t="s">
        <v>68</v>
      </c>
      <c r="C107" s="40" t="s">
        <v>12</v>
      </c>
      <c r="D107" s="40">
        <v>330</v>
      </c>
      <c r="E107" s="40">
        <v>122.4</v>
      </c>
      <c r="F107" s="51">
        <f t="shared" si="2"/>
        <v>141.6</v>
      </c>
      <c r="G107" s="51">
        <f t="shared" si="5"/>
        <v>9074.2944</v>
      </c>
    </row>
    <row r="108" spans="1:7">
      <c r="A108" s="43"/>
      <c r="B108" s="44"/>
      <c r="C108" s="40" t="s">
        <v>9</v>
      </c>
      <c r="D108" s="40">
        <v>165</v>
      </c>
      <c r="E108" s="40">
        <v>59.2</v>
      </c>
      <c r="F108" s="51">
        <f t="shared" si="2"/>
        <v>72.8</v>
      </c>
      <c r="G108" s="51">
        <f t="shared" si="5"/>
        <v>4665.3152</v>
      </c>
    </row>
    <row r="109" spans="1:7">
      <c r="A109" s="38">
        <v>57</v>
      </c>
      <c r="B109" s="47" t="s">
        <v>69</v>
      </c>
      <c r="C109" s="40" t="s">
        <v>12</v>
      </c>
      <c r="D109" s="40">
        <v>165</v>
      </c>
      <c r="E109" s="40">
        <v>76.8</v>
      </c>
      <c r="F109" s="51">
        <f t="shared" si="2"/>
        <v>55.2</v>
      </c>
      <c r="G109" s="51">
        <f t="shared" si="5"/>
        <v>3537.4368</v>
      </c>
    </row>
    <row r="110" spans="1:7">
      <c r="A110" s="43"/>
      <c r="B110" s="44"/>
      <c r="C110" s="40" t="s">
        <v>9</v>
      </c>
      <c r="D110" s="40">
        <v>165</v>
      </c>
      <c r="E110" s="40">
        <v>117.4</v>
      </c>
      <c r="F110" s="51">
        <f t="shared" ref="F110:F120" si="6">D110*0.8-E110</f>
        <v>14.6</v>
      </c>
      <c r="G110" s="51">
        <f t="shared" si="5"/>
        <v>935.6264</v>
      </c>
    </row>
    <row r="111" spans="1:7">
      <c r="A111" s="38">
        <v>58</v>
      </c>
      <c r="B111" s="39" t="s">
        <v>70</v>
      </c>
      <c r="C111" s="40" t="s">
        <v>12</v>
      </c>
      <c r="D111" s="40">
        <v>165</v>
      </c>
      <c r="E111" s="40">
        <v>72.8</v>
      </c>
      <c r="F111" s="51">
        <f t="shared" si="6"/>
        <v>59.2</v>
      </c>
      <c r="G111" s="51">
        <f t="shared" si="5"/>
        <v>3793.7728</v>
      </c>
    </row>
    <row r="112" spans="1:7">
      <c r="A112" s="43"/>
      <c r="B112" s="44"/>
      <c r="C112" s="40" t="s">
        <v>9</v>
      </c>
      <c r="D112" s="40">
        <v>83</v>
      </c>
      <c r="E112" s="40">
        <v>74.7</v>
      </c>
      <c r="F112" s="51">
        <f t="shared" si="6"/>
        <v>-8.3</v>
      </c>
      <c r="G112" s="51">
        <f t="shared" si="5"/>
        <v>-531.8972</v>
      </c>
    </row>
    <row r="113" spans="1:7">
      <c r="A113" s="38">
        <v>59</v>
      </c>
      <c r="B113" s="47" t="s">
        <v>71</v>
      </c>
      <c r="C113" s="40" t="s">
        <v>12</v>
      </c>
      <c r="D113" s="40">
        <v>264</v>
      </c>
      <c r="E113" s="40">
        <v>244</v>
      </c>
      <c r="F113" s="51">
        <f t="shared" si="6"/>
        <v>-32.8</v>
      </c>
      <c r="G113" s="51">
        <f t="shared" si="5"/>
        <v>-2101.9552</v>
      </c>
    </row>
    <row r="114" spans="1:7">
      <c r="A114" s="43"/>
      <c r="B114" s="44"/>
      <c r="C114" s="40" t="s">
        <v>9</v>
      </c>
      <c r="D114" s="40">
        <v>264</v>
      </c>
      <c r="E114" s="40">
        <v>259.7</v>
      </c>
      <c r="F114" s="51">
        <f t="shared" si="6"/>
        <v>-48.5</v>
      </c>
      <c r="G114" s="51">
        <f t="shared" si="5"/>
        <v>-3108.074</v>
      </c>
    </row>
    <row r="115" spans="1:7">
      <c r="A115" s="38">
        <v>60</v>
      </c>
      <c r="B115" s="47" t="s">
        <v>72</v>
      </c>
      <c r="C115" s="40" t="s">
        <v>12</v>
      </c>
      <c r="D115" s="40">
        <v>330</v>
      </c>
      <c r="E115" s="40">
        <v>269</v>
      </c>
      <c r="F115" s="51">
        <f t="shared" si="6"/>
        <v>-5</v>
      </c>
      <c r="G115" s="51">
        <f t="shared" si="5"/>
        <v>-320.42</v>
      </c>
    </row>
    <row r="116" spans="1:7">
      <c r="A116" s="43"/>
      <c r="B116" s="44"/>
      <c r="C116" s="40" t="s">
        <v>9</v>
      </c>
      <c r="D116" s="40">
        <v>330</v>
      </c>
      <c r="E116" s="40">
        <v>255.9</v>
      </c>
      <c r="F116" s="51">
        <f t="shared" si="6"/>
        <v>8.09999999999999</v>
      </c>
      <c r="G116" s="51">
        <f t="shared" si="5"/>
        <v>519.0804</v>
      </c>
    </row>
    <row r="117" spans="1:7">
      <c r="A117" s="38">
        <v>61</v>
      </c>
      <c r="B117" s="47" t="s">
        <v>73</v>
      </c>
      <c r="C117" s="40" t="s">
        <v>12</v>
      </c>
      <c r="D117" s="40">
        <v>104</v>
      </c>
      <c r="E117" s="40">
        <v>68.7</v>
      </c>
      <c r="F117" s="51">
        <f t="shared" si="6"/>
        <v>14.5</v>
      </c>
      <c r="G117" s="51">
        <f t="shared" si="5"/>
        <v>929.218</v>
      </c>
    </row>
    <row r="118" spans="1:7">
      <c r="A118" s="43"/>
      <c r="B118" s="44"/>
      <c r="C118" s="40" t="s">
        <v>9</v>
      </c>
      <c r="D118" s="40">
        <v>165</v>
      </c>
      <c r="E118" s="40">
        <v>111.6</v>
      </c>
      <c r="F118" s="51">
        <f t="shared" si="6"/>
        <v>20.4</v>
      </c>
      <c r="G118" s="51">
        <f t="shared" si="5"/>
        <v>1307.3136</v>
      </c>
    </row>
    <row r="119" spans="1:7">
      <c r="A119" s="38">
        <v>62</v>
      </c>
      <c r="B119" s="47" t="s">
        <v>74</v>
      </c>
      <c r="C119" s="40" t="s">
        <v>12</v>
      </c>
      <c r="D119" s="40">
        <v>83</v>
      </c>
      <c r="E119" s="40">
        <v>75.6</v>
      </c>
      <c r="F119" s="51">
        <f t="shared" si="6"/>
        <v>-9.19999999999999</v>
      </c>
      <c r="G119" s="51">
        <f t="shared" si="5"/>
        <v>-589.572799999999</v>
      </c>
    </row>
    <row r="120" spans="1:7">
      <c r="A120" s="43"/>
      <c r="B120" s="44"/>
      <c r="C120" s="40" t="s">
        <v>9</v>
      </c>
      <c r="D120" s="40">
        <v>104</v>
      </c>
      <c r="E120" s="40">
        <v>65.2</v>
      </c>
      <c r="F120" s="51">
        <f t="shared" si="6"/>
        <v>18</v>
      </c>
      <c r="G120" s="51">
        <f t="shared" si="5"/>
        <v>1153.512</v>
      </c>
    </row>
  </sheetData>
  <mergeCells count="165">
    <mergeCell ref="A1:G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2:A44"/>
    <mergeCell ref="A45:A46"/>
    <mergeCell ref="A47:A48"/>
    <mergeCell ref="A49:A50"/>
    <mergeCell ref="A51:A52"/>
    <mergeCell ref="A53:A54"/>
    <mergeCell ref="A55:A56"/>
    <mergeCell ref="A57:A58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7:A88"/>
    <mergeCell ref="A89:A90"/>
    <mergeCell ref="A91:A92"/>
    <mergeCell ref="A93:A94"/>
    <mergeCell ref="A95:A96"/>
    <mergeCell ref="A98:A99"/>
    <mergeCell ref="A100:A101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9:B40"/>
    <mergeCell ref="B42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7:B88"/>
    <mergeCell ref="B89:B90"/>
    <mergeCell ref="B91:B92"/>
    <mergeCell ref="B93:B94"/>
    <mergeCell ref="B95:B96"/>
    <mergeCell ref="B98:B99"/>
    <mergeCell ref="B100:B101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9:E40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9:F40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9:G40"/>
  </mergeCells>
  <conditionalFormatting sqref="E45:E120">
    <cfRule type="cellIs" dxfId="0" priority="1" stopIfTrue="1" operator="between">
      <formula>$D45*0.7</formula>
      <formula>$D45</formula>
    </cfRule>
    <cfRule type="cellIs" dxfId="1" priority="2" stopIfTrue="1" operator="greaterThan">
      <formula>$D45</formula>
    </cfRule>
  </conditionalFormatting>
  <conditionalFormatting sqref="E3:E29 E33 E31 E35">
    <cfRule type="cellIs" dxfId="0" priority="3" stopIfTrue="1" operator="between">
      <formula>($D3+$D4)*0.7</formula>
      <formula>$D3+$D4</formula>
    </cfRule>
    <cfRule type="cellIs" dxfId="1" priority="4" stopIfTrue="1" operator="greaterThan">
      <formula>$D3+$D4</formula>
    </cfRule>
  </conditionalFormatting>
  <conditionalFormatting sqref="E32 E30 E34 E36:E44">
    <cfRule type="cellIs" dxfId="0" priority="5" stopIfTrue="1" operator="between">
      <formula>($D30+#REF!)*0.7</formula>
      <formula>$D30+#REF!</formula>
    </cfRule>
    <cfRule type="cellIs" dxfId="1" priority="6" stopIfTrue="1" operator="greaterThan">
      <formula>$D30+#REF!</formula>
    </cfRule>
  </conditionalFormatting>
  <pageMargins left="0.75" right="0.75" top="1" bottom="1" header="0.5" footer="0.5"/>
  <pageSetup paperSize="9" scale="7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6"/>
  <sheetViews>
    <sheetView workbookViewId="0">
      <pane ySplit="2" topLeftCell="A451" activePane="bottomLeft" state="frozen"/>
      <selection/>
      <selection pane="bottomLeft" activeCell="B489" sqref="B489"/>
    </sheetView>
  </sheetViews>
  <sheetFormatPr defaultColWidth="9" defaultRowHeight="14.25"/>
  <cols>
    <col min="1" max="1" width="7.125" style="3" customWidth="1"/>
    <col min="2" max="2" width="11.5" style="3" customWidth="1"/>
    <col min="3" max="3" width="14.25" style="4" customWidth="1"/>
    <col min="4" max="4" width="10.25" style="3" customWidth="1"/>
    <col min="5" max="5" width="14.75" style="3" customWidth="1"/>
    <col min="6" max="6" width="14.75" style="5" customWidth="1"/>
    <col min="7" max="9" width="14.75" style="6" customWidth="1"/>
    <col min="10" max="16384" width="9" style="7"/>
  </cols>
  <sheetData>
    <row r="1" ht="20.25" spans="1:9">
      <c r="A1" s="8" t="s">
        <v>75</v>
      </c>
      <c r="B1" s="8"/>
      <c r="C1" s="8"/>
      <c r="D1" s="8"/>
      <c r="E1" s="8"/>
      <c r="F1" s="8"/>
      <c r="G1" s="8"/>
      <c r="H1" s="8"/>
      <c r="I1" s="8"/>
    </row>
    <row r="2" ht="28.5" spans="1:9">
      <c r="A2" s="9" t="s">
        <v>1</v>
      </c>
      <c r="B2" s="9" t="s">
        <v>2</v>
      </c>
      <c r="C2" s="9" t="s">
        <v>76</v>
      </c>
      <c r="D2" s="9" t="s">
        <v>77</v>
      </c>
      <c r="E2" s="10" t="s">
        <v>78</v>
      </c>
      <c r="F2" s="10" t="s">
        <v>5</v>
      </c>
      <c r="G2" s="11" t="s">
        <v>79</v>
      </c>
      <c r="H2" s="11" t="s">
        <v>80</v>
      </c>
      <c r="I2" s="11" t="s">
        <v>81</v>
      </c>
    </row>
    <row r="3" customHeight="1" spans="1:9">
      <c r="A3" s="12">
        <v>1</v>
      </c>
      <c r="B3" s="13" t="s">
        <v>82</v>
      </c>
      <c r="C3" s="13" t="s">
        <v>83</v>
      </c>
      <c r="D3" s="12" t="s">
        <v>84</v>
      </c>
      <c r="E3" s="12">
        <v>566</v>
      </c>
      <c r="F3" s="14">
        <v>151.2</v>
      </c>
      <c r="G3" s="15">
        <f t="shared" ref="G3:G74" si="0">E3-F3</f>
        <v>414.8</v>
      </c>
      <c r="H3" s="15">
        <f t="shared" ref="H3:H74" si="1">G3*10*1.732</f>
        <v>7184.336</v>
      </c>
      <c r="I3" s="20">
        <f t="shared" ref="I3:I74" si="2">F3/E3</f>
        <v>0.267137809187279</v>
      </c>
    </row>
    <row r="4" spans="1:9">
      <c r="A4" s="12">
        <v>2</v>
      </c>
      <c r="B4" s="13" t="s">
        <v>82</v>
      </c>
      <c r="C4" s="13" t="s">
        <v>85</v>
      </c>
      <c r="D4" s="12" t="s">
        <v>86</v>
      </c>
      <c r="E4" s="12">
        <v>566</v>
      </c>
      <c r="F4" s="14">
        <v>129.6</v>
      </c>
      <c r="G4" s="15">
        <f t="shared" si="0"/>
        <v>436.4</v>
      </c>
      <c r="H4" s="15">
        <f t="shared" si="1"/>
        <v>7558.448</v>
      </c>
      <c r="I4" s="20">
        <f t="shared" si="2"/>
        <v>0.228975265017668</v>
      </c>
    </row>
    <row r="5" s="1" customFormat="1" spans="1:9">
      <c r="A5" s="12">
        <v>3</v>
      </c>
      <c r="B5" s="13" t="s">
        <v>82</v>
      </c>
      <c r="C5" s="13" t="s">
        <v>87</v>
      </c>
      <c r="D5" s="12" t="s">
        <v>88</v>
      </c>
      <c r="E5" s="12">
        <v>300</v>
      </c>
      <c r="F5" s="14">
        <v>0</v>
      </c>
      <c r="G5" s="15">
        <f t="shared" si="0"/>
        <v>300</v>
      </c>
      <c r="H5" s="15">
        <f t="shared" si="1"/>
        <v>5196</v>
      </c>
      <c r="I5" s="20">
        <f t="shared" si="2"/>
        <v>0</v>
      </c>
    </row>
    <row r="6" s="1" customFormat="1" spans="1:9">
      <c r="A6" s="12">
        <v>4</v>
      </c>
      <c r="B6" s="13" t="s">
        <v>82</v>
      </c>
      <c r="C6" s="13" t="s">
        <v>89</v>
      </c>
      <c r="D6" s="12" t="s">
        <v>90</v>
      </c>
      <c r="E6" s="12">
        <v>300</v>
      </c>
      <c r="F6" s="14">
        <v>18</v>
      </c>
      <c r="G6" s="15">
        <f t="shared" si="0"/>
        <v>282</v>
      </c>
      <c r="H6" s="15">
        <f t="shared" si="1"/>
        <v>4884.24</v>
      </c>
      <c r="I6" s="20">
        <f t="shared" si="2"/>
        <v>0.06</v>
      </c>
    </row>
    <row r="7" s="1" customFormat="1" spans="1:9">
      <c r="A7" s="12">
        <v>5</v>
      </c>
      <c r="B7" s="13" t="s">
        <v>82</v>
      </c>
      <c r="C7" s="13" t="s">
        <v>91</v>
      </c>
      <c r="D7" s="12" t="s">
        <v>92</v>
      </c>
      <c r="E7" s="12">
        <v>566</v>
      </c>
      <c r="F7" s="14">
        <v>115.2</v>
      </c>
      <c r="G7" s="15">
        <f t="shared" si="0"/>
        <v>450.8</v>
      </c>
      <c r="H7" s="15">
        <f t="shared" si="1"/>
        <v>7807.856</v>
      </c>
      <c r="I7" s="20">
        <f t="shared" si="2"/>
        <v>0.203533568904594</v>
      </c>
    </row>
    <row r="8" s="1" customFormat="1" spans="1:9">
      <c r="A8" s="12">
        <v>6</v>
      </c>
      <c r="B8" s="13" t="s">
        <v>82</v>
      </c>
      <c r="C8" s="13" t="s">
        <v>93</v>
      </c>
      <c r="D8" s="12" t="s">
        <v>94</v>
      </c>
      <c r="E8" s="12">
        <v>566</v>
      </c>
      <c r="F8" s="14">
        <v>2.4</v>
      </c>
      <c r="G8" s="15">
        <f t="shared" si="0"/>
        <v>563.6</v>
      </c>
      <c r="H8" s="15">
        <f t="shared" si="1"/>
        <v>9761.552</v>
      </c>
      <c r="I8" s="20">
        <f t="shared" si="2"/>
        <v>0.00424028268551237</v>
      </c>
    </row>
    <row r="9" s="1" customFormat="1" spans="1:9">
      <c r="A9" s="12">
        <v>7</v>
      </c>
      <c r="B9" s="13" t="s">
        <v>82</v>
      </c>
      <c r="C9" s="13" t="s">
        <v>95</v>
      </c>
      <c r="D9" s="12">
        <v>608</v>
      </c>
      <c r="E9" s="12">
        <v>566</v>
      </c>
      <c r="F9" s="14">
        <v>44.4</v>
      </c>
      <c r="G9" s="15">
        <f t="shared" si="0"/>
        <v>521.6</v>
      </c>
      <c r="H9" s="15">
        <f t="shared" si="1"/>
        <v>9034.112</v>
      </c>
      <c r="I9" s="20">
        <f t="shared" si="2"/>
        <v>0.0784452296819788</v>
      </c>
    </row>
    <row r="10" s="1" customFormat="1" spans="1:9">
      <c r="A10" s="12">
        <v>8</v>
      </c>
      <c r="B10" s="13" t="s">
        <v>82</v>
      </c>
      <c r="C10" s="13" t="s">
        <v>96</v>
      </c>
      <c r="D10" s="12" t="s">
        <v>97</v>
      </c>
      <c r="E10" s="12">
        <v>300</v>
      </c>
      <c r="F10" s="14">
        <v>94.8</v>
      </c>
      <c r="G10" s="15">
        <f t="shared" si="0"/>
        <v>205.2</v>
      </c>
      <c r="H10" s="15">
        <f t="shared" si="1"/>
        <v>3554.064</v>
      </c>
      <c r="I10" s="20">
        <f t="shared" si="2"/>
        <v>0.316</v>
      </c>
    </row>
    <row r="11" s="1" customFormat="1" spans="1:9">
      <c r="A11" s="12">
        <v>9</v>
      </c>
      <c r="B11" s="16" t="s">
        <v>82</v>
      </c>
      <c r="C11" s="16" t="s">
        <v>98</v>
      </c>
      <c r="D11" s="17" t="s">
        <v>99</v>
      </c>
      <c r="E11" s="17">
        <v>566</v>
      </c>
      <c r="F11" s="14">
        <v>48</v>
      </c>
      <c r="G11" s="18">
        <f t="shared" si="0"/>
        <v>518</v>
      </c>
      <c r="H11" s="18">
        <f t="shared" si="1"/>
        <v>8971.76</v>
      </c>
      <c r="I11" s="20">
        <f t="shared" si="2"/>
        <v>0.0848056537102474</v>
      </c>
    </row>
    <row r="12" s="1" customFormat="1" spans="1:9">
      <c r="A12" s="12">
        <v>10</v>
      </c>
      <c r="B12" s="13" t="s">
        <v>82</v>
      </c>
      <c r="C12" s="13" t="s">
        <v>100</v>
      </c>
      <c r="D12" s="12" t="s">
        <v>101</v>
      </c>
      <c r="E12" s="12">
        <v>566</v>
      </c>
      <c r="F12" s="14">
        <v>92.4</v>
      </c>
      <c r="G12" s="15">
        <f t="shared" si="0"/>
        <v>473.6</v>
      </c>
      <c r="H12" s="15">
        <f t="shared" si="1"/>
        <v>8202.752</v>
      </c>
      <c r="I12" s="20">
        <f t="shared" si="2"/>
        <v>0.163250883392226</v>
      </c>
    </row>
    <row r="13" s="1" customFormat="1" spans="1:9">
      <c r="A13" s="12">
        <v>11</v>
      </c>
      <c r="B13" s="13" t="s">
        <v>82</v>
      </c>
      <c r="C13" s="13" t="s">
        <v>102</v>
      </c>
      <c r="D13" s="12" t="s">
        <v>103</v>
      </c>
      <c r="E13" s="12">
        <v>566</v>
      </c>
      <c r="F13" s="14">
        <v>200.5</v>
      </c>
      <c r="G13" s="15">
        <f t="shared" si="0"/>
        <v>365.5</v>
      </c>
      <c r="H13" s="15">
        <f t="shared" si="1"/>
        <v>6330.46</v>
      </c>
      <c r="I13" s="20">
        <f t="shared" si="2"/>
        <v>0.354240282685512</v>
      </c>
    </row>
    <row r="14" s="1" customFormat="1" spans="1:9">
      <c r="A14" s="12">
        <v>12</v>
      </c>
      <c r="B14" s="13" t="s">
        <v>82</v>
      </c>
      <c r="C14" s="13" t="s">
        <v>104</v>
      </c>
      <c r="D14" s="12">
        <v>618</v>
      </c>
      <c r="E14" s="12">
        <v>566</v>
      </c>
      <c r="F14" s="14">
        <v>1.2</v>
      </c>
      <c r="G14" s="15">
        <f t="shared" si="0"/>
        <v>564.8</v>
      </c>
      <c r="H14" s="15">
        <f t="shared" si="1"/>
        <v>9782.336</v>
      </c>
      <c r="I14" s="20">
        <f t="shared" si="2"/>
        <v>0.00212014134275618</v>
      </c>
    </row>
    <row r="15" s="1" customFormat="1" spans="1:9">
      <c r="A15" s="12">
        <v>13</v>
      </c>
      <c r="B15" s="13" t="s">
        <v>82</v>
      </c>
      <c r="C15" s="13" t="s">
        <v>105</v>
      </c>
      <c r="D15" s="12">
        <v>611</v>
      </c>
      <c r="E15" s="12">
        <v>566</v>
      </c>
      <c r="F15" s="14">
        <v>1.2</v>
      </c>
      <c r="G15" s="15">
        <f t="shared" si="0"/>
        <v>564.8</v>
      </c>
      <c r="H15" s="15">
        <f t="shared" si="1"/>
        <v>9782.336</v>
      </c>
      <c r="I15" s="20">
        <f t="shared" si="2"/>
        <v>0.00212014134275618</v>
      </c>
    </row>
    <row r="16" s="1" customFormat="1" spans="1:9">
      <c r="A16" s="12">
        <v>14</v>
      </c>
      <c r="B16" s="13" t="s">
        <v>106</v>
      </c>
      <c r="C16" s="13" t="s">
        <v>107</v>
      </c>
      <c r="D16" s="12" t="s">
        <v>84</v>
      </c>
      <c r="E16" s="12">
        <v>366</v>
      </c>
      <c r="F16" s="14">
        <v>258.7</v>
      </c>
      <c r="G16" s="15">
        <f t="shared" si="0"/>
        <v>107.3</v>
      </c>
      <c r="H16" s="15">
        <f t="shared" si="1"/>
        <v>1858.436</v>
      </c>
      <c r="I16" s="20">
        <f t="shared" si="2"/>
        <v>0.706830601092896</v>
      </c>
    </row>
    <row r="17" s="1" customFormat="1" spans="1:9">
      <c r="A17" s="12">
        <v>15</v>
      </c>
      <c r="B17" s="13" t="s">
        <v>106</v>
      </c>
      <c r="C17" s="13" t="s">
        <v>108</v>
      </c>
      <c r="D17" s="12" t="s">
        <v>88</v>
      </c>
      <c r="E17" s="12">
        <v>283</v>
      </c>
      <c r="F17" s="14">
        <v>15.4</v>
      </c>
      <c r="G17" s="15">
        <f t="shared" si="0"/>
        <v>267.6</v>
      </c>
      <c r="H17" s="15">
        <f t="shared" si="1"/>
        <v>4634.832</v>
      </c>
      <c r="I17" s="20">
        <f t="shared" si="2"/>
        <v>0.054416961130742</v>
      </c>
    </row>
    <row r="18" s="1" customFormat="1" spans="1:9">
      <c r="A18" s="12">
        <v>16</v>
      </c>
      <c r="B18" s="13" t="s">
        <v>106</v>
      </c>
      <c r="C18" s="13" t="s">
        <v>109</v>
      </c>
      <c r="D18" s="12" t="s">
        <v>92</v>
      </c>
      <c r="E18" s="12">
        <v>300</v>
      </c>
      <c r="F18" s="14">
        <v>184.22</v>
      </c>
      <c r="G18" s="15">
        <f t="shared" si="0"/>
        <v>115.78</v>
      </c>
      <c r="H18" s="15">
        <f t="shared" si="1"/>
        <v>2005.3096</v>
      </c>
      <c r="I18" s="20">
        <f t="shared" si="2"/>
        <v>0.614066666666667</v>
      </c>
    </row>
    <row r="19" s="1" customFormat="1" spans="1:9">
      <c r="A19" s="12">
        <v>17</v>
      </c>
      <c r="B19" s="13" t="s">
        <v>106</v>
      </c>
      <c r="C19" s="13" t="s">
        <v>110</v>
      </c>
      <c r="D19" s="12" t="s">
        <v>111</v>
      </c>
      <c r="E19" s="12">
        <v>400</v>
      </c>
      <c r="F19" s="19">
        <v>342.068</v>
      </c>
      <c r="G19" s="15">
        <f t="shared" si="0"/>
        <v>57.932</v>
      </c>
      <c r="H19" s="15">
        <f t="shared" si="1"/>
        <v>1003.38224</v>
      </c>
      <c r="I19" s="20">
        <f t="shared" si="2"/>
        <v>0.85517</v>
      </c>
    </row>
    <row r="20" s="1" customFormat="1" spans="1:9">
      <c r="A20" s="12">
        <v>18</v>
      </c>
      <c r="B20" s="13" t="s">
        <v>106</v>
      </c>
      <c r="C20" s="13" t="s">
        <v>112</v>
      </c>
      <c r="D20" s="12" t="s">
        <v>113</v>
      </c>
      <c r="E20" s="12">
        <v>300</v>
      </c>
      <c r="F20" s="14">
        <v>66.09</v>
      </c>
      <c r="G20" s="15">
        <f t="shared" si="0"/>
        <v>233.91</v>
      </c>
      <c r="H20" s="15">
        <f t="shared" si="1"/>
        <v>4051.3212</v>
      </c>
      <c r="I20" s="20">
        <f t="shared" si="2"/>
        <v>0.2203</v>
      </c>
    </row>
    <row r="21" s="1" customFormat="1" spans="1:9">
      <c r="A21" s="12">
        <v>19</v>
      </c>
      <c r="B21" s="13" t="s">
        <v>106</v>
      </c>
      <c r="C21" s="13" t="s">
        <v>114</v>
      </c>
      <c r="D21" s="12">
        <v>603</v>
      </c>
      <c r="E21" s="12">
        <v>541</v>
      </c>
      <c r="F21" s="14">
        <v>62.2</v>
      </c>
      <c r="G21" s="15">
        <f t="shared" si="0"/>
        <v>478.8</v>
      </c>
      <c r="H21" s="15">
        <f t="shared" si="1"/>
        <v>8292.816</v>
      </c>
      <c r="I21" s="20">
        <f t="shared" si="2"/>
        <v>0.114972273567468</v>
      </c>
    </row>
    <row r="22" spans="1:9">
      <c r="A22" s="12">
        <v>20</v>
      </c>
      <c r="B22" s="13" t="s">
        <v>115</v>
      </c>
      <c r="C22" s="13" t="s">
        <v>116</v>
      </c>
      <c r="D22" s="12">
        <v>601</v>
      </c>
      <c r="E22" s="12">
        <v>566</v>
      </c>
      <c r="F22" s="14">
        <v>310.3</v>
      </c>
      <c r="G22" s="15">
        <f t="shared" si="0"/>
        <v>255.7</v>
      </c>
      <c r="H22" s="15">
        <f t="shared" si="1"/>
        <v>4428.724</v>
      </c>
      <c r="I22" s="20">
        <f t="shared" si="2"/>
        <v>0.548233215547703</v>
      </c>
    </row>
    <row r="23" spans="1:9">
      <c r="A23" s="12">
        <v>21</v>
      </c>
      <c r="B23" s="13" t="s">
        <v>115</v>
      </c>
      <c r="C23" s="13" t="s">
        <v>117</v>
      </c>
      <c r="D23" s="12">
        <v>602</v>
      </c>
      <c r="E23" s="12">
        <v>514</v>
      </c>
      <c r="F23" s="14">
        <v>221</v>
      </c>
      <c r="G23" s="15">
        <f t="shared" si="0"/>
        <v>293</v>
      </c>
      <c r="H23" s="15">
        <f t="shared" si="1"/>
        <v>5074.76</v>
      </c>
      <c r="I23" s="20">
        <f t="shared" si="2"/>
        <v>0.429961089494163</v>
      </c>
    </row>
    <row r="24" spans="1:9">
      <c r="A24" s="12">
        <v>22</v>
      </c>
      <c r="B24" s="13" t="s">
        <v>115</v>
      </c>
      <c r="C24" s="13" t="s">
        <v>118</v>
      </c>
      <c r="D24" s="12">
        <v>604</v>
      </c>
      <c r="E24" s="12">
        <v>575</v>
      </c>
      <c r="F24" s="14">
        <v>181</v>
      </c>
      <c r="G24" s="15">
        <f t="shared" si="0"/>
        <v>394</v>
      </c>
      <c r="H24" s="15">
        <f t="shared" si="1"/>
        <v>6824.08</v>
      </c>
      <c r="I24" s="20">
        <f t="shared" si="2"/>
        <v>0.314782608695652</v>
      </c>
    </row>
    <row r="25" customHeight="1" spans="1:9">
      <c r="A25" s="12">
        <v>23</v>
      </c>
      <c r="B25" s="13" t="s">
        <v>115</v>
      </c>
      <c r="C25" s="13" t="s">
        <v>119</v>
      </c>
      <c r="D25" s="12">
        <v>605</v>
      </c>
      <c r="E25" s="12">
        <v>514</v>
      </c>
      <c r="F25" s="14">
        <v>298.13</v>
      </c>
      <c r="G25" s="15">
        <f t="shared" si="0"/>
        <v>215.87</v>
      </c>
      <c r="H25" s="15">
        <f t="shared" si="1"/>
        <v>3738.8684</v>
      </c>
      <c r="I25" s="20">
        <f t="shared" si="2"/>
        <v>0.580019455252918</v>
      </c>
    </row>
    <row r="26" spans="1:9">
      <c r="A26" s="12">
        <v>24</v>
      </c>
      <c r="B26" s="13" t="s">
        <v>115</v>
      </c>
      <c r="C26" s="13" t="s">
        <v>120</v>
      </c>
      <c r="D26" s="12">
        <v>606</v>
      </c>
      <c r="E26" s="12">
        <v>566</v>
      </c>
      <c r="F26" s="14">
        <v>128</v>
      </c>
      <c r="G26" s="15">
        <f t="shared" si="0"/>
        <v>438</v>
      </c>
      <c r="H26" s="15">
        <f t="shared" si="1"/>
        <v>7586.16</v>
      </c>
      <c r="I26" s="20">
        <f t="shared" si="2"/>
        <v>0.226148409893993</v>
      </c>
    </row>
    <row r="27" spans="1:9">
      <c r="A27" s="12">
        <v>25</v>
      </c>
      <c r="B27" s="13" t="s">
        <v>115</v>
      </c>
      <c r="C27" s="13" t="s">
        <v>121</v>
      </c>
      <c r="D27" s="12">
        <v>608</v>
      </c>
      <c r="E27" s="12">
        <v>514</v>
      </c>
      <c r="F27" s="14">
        <v>120.03</v>
      </c>
      <c r="G27" s="15">
        <f t="shared" si="0"/>
        <v>393.97</v>
      </c>
      <c r="H27" s="15">
        <f t="shared" si="1"/>
        <v>6823.5604</v>
      </c>
      <c r="I27" s="20">
        <f t="shared" si="2"/>
        <v>0.23352140077821</v>
      </c>
    </row>
    <row r="28" spans="1:9">
      <c r="A28" s="12">
        <v>26</v>
      </c>
      <c r="B28" s="13" t="s">
        <v>115</v>
      </c>
      <c r="C28" s="13" t="s">
        <v>122</v>
      </c>
      <c r="D28" s="12">
        <v>610</v>
      </c>
      <c r="E28" s="12">
        <v>566</v>
      </c>
      <c r="F28" s="14">
        <v>57.5</v>
      </c>
      <c r="G28" s="15">
        <f t="shared" si="0"/>
        <v>508.5</v>
      </c>
      <c r="H28" s="15">
        <f t="shared" si="1"/>
        <v>8807.22</v>
      </c>
      <c r="I28" s="20">
        <f t="shared" si="2"/>
        <v>0.101590106007067</v>
      </c>
    </row>
    <row r="29" spans="1:9">
      <c r="A29" s="12">
        <v>27</v>
      </c>
      <c r="B29" s="13" t="s">
        <v>115</v>
      </c>
      <c r="C29" s="13" t="s">
        <v>123</v>
      </c>
      <c r="D29" s="12">
        <v>613</v>
      </c>
      <c r="E29" s="12">
        <v>566</v>
      </c>
      <c r="F29" s="14">
        <v>91.41</v>
      </c>
      <c r="G29" s="15">
        <f t="shared" si="0"/>
        <v>474.59</v>
      </c>
      <c r="H29" s="15">
        <f t="shared" si="1"/>
        <v>8219.8988</v>
      </c>
      <c r="I29" s="20">
        <f t="shared" si="2"/>
        <v>0.161501766784452</v>
      </c>
    </row>
    <row r="30" spans="1:9">
      <c r="A30" s="12">
        <v>28</v>
      </c>
      <c r="B30" s="13" t="s">
        <v>115</v>
      </c>
      <c r="C30" s="13" t="s">
        <v>124</v>
      </c>
      <c r="D30" s="12">
        <v>617</v>
      </c>
      <c r="E30" s="12">
        <v>514</v>
      </c>
      <c r="F30" s="14">
        <v>222.06</v>
      </c>
      <c r="G30" s="15">
        <f t="shared" si="0"/>
        <v>291.94</v>
      </c>
      <c r="H30" s="15">
        <f t="shared" si="1"/>
        <v>5056.4008</v>
      </c>
      <c r="I30" s="20">
        <f t="shared" si="2"/>
        <v>0.432023346303502</v>
      </c>
    </row>
    <row r="31" spans="1:9">
      <c r="A31" s="12">
        <v>29</v>
      </c>
      <c r="B31" s="13" t="s">
        <v>115</v>
      </c>
      <c r="C31" s="13" t="s">
        <v>125</v>
      </c>
      <c r="D31" s="12">
        <v>619</v>
      </c>
      <c r="E31" s="12">
        <v>514</v>
      </c>
      <c r="F31" s="14">
        <v>327.3</v>
      </c>
      <c r="G31" s="15">
        <f t="shared" si="0"/>
        <v>186.7</v>
      </c>
      <c r="H31" s="15">
        <f t="shared" si="1"/>
        <v>3233.644</v>
      </c>
      <c r="I31" s="20">
        <f t="shared" si="2"/>
        <v>0.636770428015564</v>
      </c>
    </row>
    <row r="32" spans="1:9">
      <c r="A32" s="12">
        <v>30</v>
      </c>
      <c r="B32" s="13" t="s">
        <v>115</v>
      </c>
      <c r="C32" s="13" t="s">
        <v>126</v>
      </c>
      <c r="D32" s="12">
        <v>621</v>
      </c>
      <c r="E32" s="12">
        <v>494</v>
      </c>
      <c r="F32" s="14">
        <v>208.35</v>
      </c>
      <c r="G32" s="15">
        <f t="shared" si="0"/>
        <v>285.65</v>
      </c>
      <c r="H32" s="15">
        <f t="shared" si="1"/>
        <v>4947.458</v>
      </c>
      <c r="I32" s="20">
        <f t="shared" si="2"/>
        <v>0.421761133603239</v>
      </c>
    </row>
    <row r="33" spans="1:9">
      <c r="A33" s="12">
        <v>31</v>
      </c>
      <c r="B33" s="13" t="s">
        <v>115</v>
      </c>
      <c r="C33" s="13" t="s">
        <v>127</v>
      </c>
      <c r="D33" s="12">
        <v>623</v>
      </c>
      <c r="E33" s="12">
        <v>514</v>
      </c>
      <c r="F33" s="14">
        <v>265</v>
      </c>
      <c r="G33" s="15">
        <f t="shared" si="0"/>
        <v>249</v>
      </c>
      <c r="H33" s="15">
        <f t="shared" si="1"/>
        <v>4312.68</v>
      </c>
      <c r="I33" s="20">
        <f t="shared" si="2"/>
        <v>0.51556420233463</v>
      </c>
    </row>
    <row r="34" spans="1:9">
      <c r="A34" s="12">
        <v>32</v>
      </c>
      <c r="B34" s="13" t="s">
        <v>115</v>
      </c>
      <c r="C34" s="13" t="s">
        <v>128</v>
      </c>
      <c r="D34" s="12">
        <v>625</v>
      </c>
      <c r="E34" s="12">
        <v>575</v>
      </c>
      <c r="F34" s="14">
        <v>280.73</v>
      </c>
      <c r="G34" s="15">
        <f t="shared" si="0"/>
        <v>294.27</v>
      </c>
      <c r="H34" s="15">
        <f t="shared" si="1"/>
        <v>5096.7564</v>
      </c>
      <c r="I34" s="20">
        <f t="shared" si="2"/>
        <v>0.488226086956522</v>
      </c>
    </row>
    <row r="35" spans="1:9">
      <c r="A35" s="12">
        <v>33</v>
      </c>
      <c r="B35" s="13" t="s">
        <v>115</v>
      </c>
      <c r="C35" s="13" t="s">
        <v>129</v>
      </c>
      <c r="D35" s="12">
        <v>626</v>
      </c>
      <c r="E35" s="12">
        <v>575</v>
      </c>
      <c r="F35" s="14">
        <v>117</v>
      </c>
      <c r="G35" s="15">
        <f t="shared" si="0"/>
        <v>458</v>
      </c>
      <c r="H35" s="15">
        <f t="shared" si="1"/>
        <v>7932.56</v>
      </c>
      <c r="I35" s="20">
        <f t="shared" si="2"/>
        <v>0.203478260869565</v>
      </c>
    </row>
    <row r="36" spans="1:9">
      <c r="A36" s="12">
        <v>34</v>
      </c>
      <c r="B36" s="13" t="s">
        <v>115</v>
      </c>
      <c r="C36" s="13" t="s">
        <v>130</v>
      </c>
      <c r="D36" s="12">
        <v>627</v>
      </c>
      <c r="E36" s="12">
        <v>514</v>
      </c>
      <c r="F36" s="14">
        <v>351</v>
      </c>
      <c r="G36" s="15">
        <f t="shared" si="0"/>
        <v>163</v>
      </c>
      <c r="H36" s="15">
        <f t="shared" si="1"/>
        <v>2823.16</v>
      </c>
      <c r="I36" s="20">
        <f t="shared" si="2"/>
        <v>0.682879377431907</v>
      </c>
    </row>
    <row r="37" spans="1:9">
      <c r="A37" s="12">
        <v>35</v>
      </c>
      <c r="B37" s="13" t="s">
        <v>115</v>
      </c>
      <c r="C37" s="13" t="s">
        <v>131</v>
      </c>
      <c r="D37" s="12">
        <v>628</v>
      </c>
      <c r="E37" s="12">
        <v>494</v>
      </c>
      <c r="F37" s="14">
        <v>387</v>
      </c>
      <c r="G37" s="15">
        <f t="shared" si="0"/>
        <v>107</v>
      </c>
      <c r="H37" s="15">
        <f t="shared" si="1"/>
        <v>1853.24</v>
      </c>
      <c r="I37" s="20">
        <f t="shared" si="2"/>
        <v>0.783400809716599</v>
      </c>
    </row>
    <row r="38" spans="1:9">
      <c r="A38" s="12">
        <v>36</v>
      </c>
      <c r="B38" s="13" t="s">
        <v>115</v>
      </c>
      <c r="C38" s="13" t="s">
        <v>132</v>
      </c>
      <c r="D38" s="12">
        <v>629</v>
      </c>
      <c r="E38" s="12">
        <v>494</v>
      </c>
      <c r="F38" s="14">
        <v>400.115</v>
      </c>
      <c r="G38" s="15">
        <f t="shared" si="0"/>
        <v>93.885</v>
      </c>
      <c r="H38" s="15">
        <f t="shared" si="1"/>
        <v>1626.0882</v>
      </c>
      <c r="I38" s="20">
        <f t="shared" si="2"/>
        <v>0.809949392712551</v>
      </c>
    </row>
    <row r="39" spans="1:9">
      <c r="A39" s="12">
        <v>37</v>
      </c>
      <c r="B39" s="13" t="s">
        <v>115</v>
      </c>
      <c r="C39" s="13" t="s">
        <v>133</v>
      </c>
      <c r="D39" s="12">
        <v>630</v>
      </c>
      <c r="E39" s="12">
        <v>494</v>
      </c>
      <c r="F39" s="14">
        <v>230.7</v>
      </c>
      <c r="G39" s="15">
        <f t="shared" si="0"/>
        <v>263.3</v>
      </c>
      <c r="H39" s="15">
        <f t="shared" si="1"/>
        <v>4560.356</v>
      </c>
      <c r="I39" s="20">
        <f t="shared" si="2"/>
        <v>0.467004048582996</v>
      </c>
    </row>
    <row r="40" spans="1:9">
      <c r="A40" s="12">
        <v>38</v>
      </c>
      <c r="B40" s="13" t="s">
        <v>115</v>
      </c>
      <c r="C40" s="13" t="s">
        <v>134</v>
      </c>
      <c r="D40" s="12">
        <v>612</v>
      </c>
      <c r="E40" s="12">
        <v>566</v>
      </c>
      <c r="F40" s="14">
        <v>81.7</v>
      </c>
      <c r="G40" s="15">
        <f t="shared" si="0"/>
        <v>484.3</v>
      </c>
      <c r="H40" s="15">
        <f t="shared" si="1"/>
        <v>8388.076</v>
      </c>
      <c r="I40" s="20">
        <f t="shared" si="2"/>
        <v>0.14434628975265</v>
      </c>
    </row>
    <row r="41" spans="1:9">
      <c r="A41" s="12">
        <v>39</v>
      </c>
      <c r="B41" s="13" t="s">
        <v>115</v>
      </c>
      <c r="C41" s="13" t="s">
        <v>135</v>
      </c>
      <c r="D41" s="12">
        <v>611</v>
      </c>
      <c r="E41" s="12">
        <v>600</v>
      </c>
      <c r="F41" s="14">
        <v>39</v>
      </c>
      <c r="G41" s="15">
        <f t="shared" si="0"/>
        <v>561</v>
      </c>
      <c r="H41" s="15">
        <f t="shared" si="1"/>
        <v>9716.52</v>
      </c>
      <c r="I41" s="20">
        <f t="shared" si="2"/>
        <v>0.065</v>
      </c>
    </row>
    <row r="42" spans="1:9">
      <c r="A42" s="12">
        <v>40</v>
      </c>
      <c r="B42" s="16" t="s">
        <v>136</v>
      </c>
      <c r="C42" s="16" t="s">
        <v>137</v>
      </c>
      <c r="D42" s="17" t="s">
        <v>88</v>
      </c>
      <c r="E42" s="17">
        <v>275</v>
      </c>
      <c r="F42" s="14">
        <v>144.2</v>
      </c>
      <c r="G42" s="18">
        <f t="shared" si="0"/>
        <v>130.8</v>
      </c>
      <c r="H42" s="18">
        <f t="shared" si="1"/>
        <v>2265.456</v>
      </c>
      <c r="I42" s="20">
        <f t="shared" si="2"/>
        <v>0.524363636363636</v>
      </c>
    </row>
    <row r="43" s="1" customFormat="1" spans="1:9">
      <c r="A43" s="12">
        <v>41</v>
      </c>
      <c r="B43" s="16" t="s">
        <v>136</v>
      </c>
      <c r="C43" s="16" t="s">
        <v>138</v>
      </c>
      <c r="D43" s="17" t="s">
        <v>92</v>
      </c>
      <c r="E43" s="17">
        <v>275</v>
      </c>
      <c r="F43" s="14">
        <v>123.08</v>
      </c>
      <c r="G43" s="18">
        <f t="shared" si="0"/>
        <v>151.92</v>
      </c>
      <c r="H43" s="18">
        <f t="shared" si="1"/>
        <v>2631.2544</v>
      </c>
      <c r="I43" s="20">
        <f t="shared" si="2"/>
        <v>0.447563636363636</v>
      </c>
    </row>
    <row r="44" s="1" customFormat="1" spans="1:9">
      <c r="A44" s="12">
        <v>42</v>
      </c>
      <c r="B44" s="16" t="s">
        <v>136</v>
      </c>
      <c r="C44" s="16" t="s">
        <v>139</v>
      </c>
      <c r="D44" s="17" t="s">
        <v>111</v>
      </c>
      <c r="E44" s="17">
        <v>259</v>
      </c>
      <c r="F44" s="14">
        <v>52</v>
      </c>
      <c r="G44" s="18">
        <f t="shared" si="0"/>
        <v>207</v>
      </c>
      <c r="H44" s="18">
        <f t="shared" si="1"/>
        <v>3585.24</v>
      </c>
      <c r="I44" s="20">
        <f t="shared" si="2"/>
        <v>0.200772200772201</v>
      </c>
    </row>
    <row r="45" s="1" customFormat="1" spans="1:9">
      <c r="A45" s="12">
        <v>43</v>
      </c>
      <c r="B45" s="16" t="s">
        <v>136</v>
      </c>
      <c r="C45" s="16" t="s">
        <v>140</v>
      </c>
      <c r="D45" s="17" t="s">
        <v>113</v>
      </c>
      <c r="E45" s="17">
        <v>275</v>
      </c>
      <c r="F45" s="14">
        <v>144.9</v>
      </c>
      <c r="G45" s="18">
        <f t="shared" si="0"/>
        <v>130.1</v>
      </c>
      <c r="H45" s="18">
        <f t="shared" si="1"/>
        <v>2253.332</v>
      </c>
      <c r="I45" s="20">
        <f t="shared" si="2"/>
        <v>0.526909090909091</v>
      </c>
    </row>
    <row r="46" s="1" customFormat="1" spans="1:9">
      <c r="A46" s="12">
        <v>44</v>
      </c>
      <c r="B46" s="16" t="s">
        <v>136</v>
      </c>
      <c r="C46" s="16" t="s">
        <v>141</v>
      </c>
      <c r="D46" s="17" t="s">
        <v>142</v>
      </c>
      <c r="E46" s="17">
        <v>275</v>
      </c>
      <c r="F46" s="14">
        <v>156</v>
      </c>
      <c r="G46" s="18">
        <f t="shared" si="0"/>
        <v>119</v>
      </c>
      <c r="H46" s="18">
        <f t="shared" si="1"/>
        <v>2061.08</v>
      </c>
      <c r="I46" s="20">
        <f t="shared" si="2"/>
        <v>0.567272727272727</v>
      </c>
    </row>
    <row r="47" s="1" customFormat="1" spans="1:9">
      <c r="A47" s="12">
        <v>45</v>
      </c>
      <c r="B47" s="16" t="s">
        <v>136</v>
      </c>
      <c r="C47" s="16" t="s">
        <v>143</v>
      </c>
      <c r="D47" s="17" t="s">
        <v>144</v>
      </c>
      <c r="E47" s="17">
        <v>419</v>
      </c>
      <c r="F47" s="14">
        <v>145.93</v>
      </c>
      <c r="G47" s="18">
        <f t="shared" si="0"/>
        <v>273.07</v>
      </c>
      <c r="H47" s="18">
        <f t="shared" si="1"/>
        <v>4729.5724</v>
      </c>
      <c r="I47" s="20">
        <f t="shared" si="2"/>
        <v>0.348281622911695</v>
      </c>
    </row>
    <row r="48" s="1" customFormat="1" spans="1:9">
      <c r="A48" s="12">
        <v>46</v>
      </c>
      <c r="B48" s="16" t="s">
        <v>136</v>
      </c>
      <c r="C48" s="16" t="s">
        <v>145</v>
      </c>
      <c r="D48" s="17" t="s">
        <v>146</v>
      </c>
      <c r="E48" s="17">
        <v>285</v>
      </c>
      <c r="F48" s="14">
        <v>171.96</v>
      </c>
      <c r="G48" s="18">
        <f t="shared" si="0"/>
        <v>113.04</v>
      </c>
      <c r="H48" s="18">
        <f t="shared" si="1"/>
        <v>1957.8528</v>
      </c>
      <c r="I48" s="20">
        <f t="shared" si="2"/>
        <v>0.603368421052632</v>
      </c>
    </row>
    <row r="49" s="1" customFormat="1" spans="1:9">
      <c r="A49" s="12">
        <v>47</v>
      </c>
      <c r="B49" s="16" t="s">
        <v>136</v>
      </c>
      <c r="C49" s="16" t="s">
        <v>147</v>
      </c>
      <c r="D49" s="17">
        <v>618</v>
      </c>
      <c r="E49" s="17">
        <v>566</v>
      </c>
      <c r="F49" s="14">
        <v>56.6</v>
      </c>
      <c r="G49" s="18">
        <f t="shared" si="0"/>
        <v>509.4</v>
      </c>
      <c r="H49" s="18">
        <f t="shared" si="1"/>
        <v>8822.808</v>
      </c>
      <c r="I49" s="20">
        <f t="shared" si="2"/>
        <v>0.1</v>
      </c>
    </row>
    <row r="50" s="1" customFormat="1" spans="1:9">
      <c r="A50" s="12">
        <v>48</v>
      </c>
      <c r="B50" s="13" t="s">
        <v>148</v>
      </c>
      <c r="C50" s="13" t="s">
        <v>149</v>
      </c>
      <c r="D50" s="12" t="s">
        <v>150</v>
      </c>
      <c r="E50" s="12">
        <v>494</v>
      </c>
      <c r="F50" s="14">
        <v>279</v>
      </c>
      <c r="G50" s="15">
        <f t="shared" si="0"/>
        <v>215</v>
      </c>
      <c r="H50" s="15">
        <f t="shared" si="1"/>
        <v>3723.8</v>
      </c>
      <c r="I50" s="20">
        <f t="shared" si="2"/>
        <v>0.564777327935223</v>
      </c>
    </row>
    <row r="51" s="1" customFormat="1" spans="1:9">
      <c r="A51" s="12">
        <v>49</v>
      </c>
      <c r="B51" s="13" t="s">
        <v>148</v>
      </c>
      <c r="C51" s="13" t="s">
        <v>151</v>
      </c>
      <c r="D51" s="12" t="s">
        <v>84</v>
      </c>
      <c r="E51" s="12">
        <v>439</v>
      </c>
      <c r="F51" s="14">
        <v>2.11</v>
      </c>
      <c r="G51" s="15">
        <f t="shared" si="0"/>
        <v>436.89</v>
      </c>
      <c r="H51" s="15">
        <f t="shared" si="1"/>
        <v>7566.9348</v>
      </c>
      <c r="I51" s="20">
        <f t="shared" si="2"/>
        <v>0.00480637813211845</v>
      </c>
    </row>
    <row r="52" s="1" customFormat="1" spans="1:9">
      <c r="A52" s="12">
        <v>50</v>
      </c>
      <c r="B52" s="13" t="s">
        <v>148</v>
      </c>
      <c r="C52" s="13" t="s">
        <v>152</v>
      </c>
      <c r="D52" s="12" t="s">
        <v>86</v>
      </c>
      <c r="E52" s="12">
        <v>300</v>
      </c>
      <c r="F52" s="14">
        <v>96.37</v>
      </c>
      <c r="G52" s="15">
        <f t="shared" si="0"/>
        <v>203.63</v>
      </c>
      <c r="H52" s="15">
        <f t="shared" si="1"/>
        <v>3526.8716</v>
      </c>
      <c r="I52" s="20">
        <f t="shared" si="2"/>
        <v>0.321233333333333</v>
      </c>
    </row>
    <row r="53" s="1" customFormat="1" spans="1:9">
      <c r="A53" s="12">
        <v>51</v>
      </c>
      <c r="B53" s="13" t="s">
        <v>148</v>
      </c>
      <c r="C53" s="13" t="s">
        <v>153</v>
      </c>
      <c r="D53" s="12" t="s">
        <v>88</v>
      </c>
      <c r="E53" s="12">
        <v>300</v>
      </c>
      <c r="F53" s="14">
        <v>87.7</v>
      </c>
      <c r="G53" s="15">
        <f t="shared" si="0"/>
        <v>212.3</v>
      </c>
      <c r="H53" s="15">
        <f t="shared" si="1"/>
        <v>3677.036</v>
      </c>
      <c r="I53" s="20">
        <f t="shared" si="2"/>
        <v>0.292333333333333</v>
      </c>
    </row>
    <row r="54" s="1" customFormat="1" spans="1:9">
      <c r="A54" s="12">
        <v>52</v>
      </c>
      <c r="B54" s="13" t="s">
        <v>148</v>
      </c>
      <c r="C54" s="13" t="s">
        <v>154</v>
      </c>
      <c r="D54" s="12" t="s">
        <v>94</v>
      </c>
      <c r="E54" s="12">
        <v>400</v>
      </c>
      <c r="F54" s="14">
        <v>140</v>
      </c>
      <c r="G54" s="15">
        <f t="shared" si="0"/>
        <v>260</v>
      </c>
      <c r="H54" s="15">
        <f t="shared" si="1"/>
        <v>4503.2</v>
      </c>
      <c r="I54" s="20">
        <f t="shared" si="2"/>
        <v>0.35</v>
      </c>
    </row>
    <row r="55" s="1" customFormat="1" spans="1:9">
      <c r="A55" s="12">
        <v>53</v>
      </c>
      <c r="B55" s="13" t="s">
        <v>148</v>
      </c>
      <c r="C55" s="13" t="s">
        <v>155</v>
      </c>
      <c r="D55" s="12" t="s">
        <v>97</v>
      </c>
      <c r="E55" s="12">
        <v>494</v>
      </c>
      <c r="F55" s="14">
        <v>170.9</v>
      </c>
      <c r="G55" s="15">
        <f t="shared" si="0"/>
        <v>323.1</v>
      </c>
      <c r="H55" s="15">
        <f t="shared" si="1"/>
        <v>5596.092</v>
      </c>
      <c r="I55" s="20">
        <f t="shared" si="2"/>
        <v>0.345951417004049</v>
      </c>
    </row>
    <row r="56" s="1" customFormat="1" spans="1:9">
      <c r="A56" s="12">
        <v>54</v>
      </c>
      <c r="B56" s="13" t="s">
        <v>148</v>
      </c>
      <c r="C56" s="13" t="s">
        <v>156</v>
      </c>
      <c r="D56" s="12">
        <v>610</v>
      </c>
      <c r="E56" s="12">
        <v>300</v>
      </c>
      <c r="F56" s="14">
        <v>53.5</v>
      </c>
      <c r="G56" s="15">
        <f t="shared" si="0"/>
        <v>246.5</v>
      </c>
      <c r="H56" s="15">
        <f t="shared" si="1"/>
        <v>4269.38</v>
      </c>
      <c r="I56" s="20">
        <f t="shared" si="2"/>
        <v>0.178333333333333</v>
      </c>
    </row>
    <row r="57" s="1" customFormat="1" spans="1:9">
      <c r="A57" s="12">
        <v>55</v>
      </c>
      <c r="B57" s="13" t="s">
        <v>148</v>
      </c>
      <c r="C57" s="13" t="s">
        <v>157</v>
      </c>
      <c r="D57" s="12" t="s">
        <v>158</v>
      </c>
      <c r="E57" s="12">
        <v>566</v>
      </c>
      <c r="F57" s="14">
        <v>326</v>
      </c>
      <c r="G57" s="15">
        <f t="shared" si="0"/>
        <v>240</v>
      </c>
      <c r="H57" s="15">
        <f t="shared" si="1"/>
        <v>4156.8</v>
      </c>
      <c r="I57" s="20">
        <f t="shared" si="2"/>
        <v>0.575971731448763</v>
      </c>
    </row>
    <row r="58" s="1" customFormat="1" spans="1:9">
      <c r="A58" s="12">
        <v>56</v>
      </c>
      <c r="B58" s="13" t="s">
        <v>148</v>
      </c>
      <c r="C58" s="13" t="s">
        <v>159</v>
      </c>
      <c r="D58" s="12" t="s">
        <v>160</v>
      </c>
      <c r="E58" s="12">
        <v>200</v>
      </c>
      <c r="F58" s="14">
        <v>32.6</v>
      </c>
      <c r="G58" s="15">
        <f t="shared" si="0"/>
        <v>167.4</v>
      </c>
      <c r="H58" s="15">
        <f t="shared" si="1"/>
        <v>2899.368</v>
      </c>
      <c r="I58" s="20">
        <f t="shared" si="2"/>
        <v>0.163</v>
      </c>
    </row>
    <row r="59" s="1" customFormat="1" spans="1:9">
      <c r="A59" s="12">
        <v>57</v>
      </c>
      <c r="B59" s="13" t="s">
        <v>148</v>
      </c>
      <c r="C59" s="13" t="s">
        <v>161</v>
      </c>
      <c r="D59" s="12" t="s">
        <v>144</v>
      </c>
      <c r="E59" s="12">
        <v>494</v>
      </c>
      <c r="F59" s="14">
        <v>106.9</v>
      </c>
      <c r="G59" s="15">
        <f t="shared" si="0"/>
        <v>387.1</v>
      </c>
      <c r="H59" s="15">
        <f t="shared" si="1"/>
        <v>6704.572</v>
      </c>
      <c r="I59" s="20">
        <f t="shared" si="2"/>
        <v>0.216396761133603</v>
      </c>
    </row>
    <row r="60" spans="1:9">
      <c r="A60" s="12">
        <v>58</v>
      </c>
      <c r="B60" s="13" t="s">
        <v>148</v>
      </c>
      <c r="C60" s="13" t="s">
        <v>162</v>
      </c>
      <c r="D60" s="12" t="s">
        <v>163</v>
      </c>
      <c r="E60" s="12">
        <v>252</v>
      </c>
      <c r="F60" s="14">
        <v>48.5</v>
      </c>
      <c r="G60" s="15">
        <f t="shared" si="0"/>
        <v>203.5</v>
      </c>
      <c r="H60" s="15">
        <f t="shared" si="1"/>
        <v>3524.62</v>
      </c>
      <c r="I60" s="20">
        <f t="shared" si="2"/>
        <v>0.192460317460317</v>
      </c>
    </row>
    <row r="61" spans="1:9">
      <c r="A61" s="12">
        <v>59</v>
      </c>
      <c r="B61" s="13" t="s">
        <v>148</v>
      </c>
      <c r="C61" s="13" t="s">
        <v>164</v>
      </c>
      <c r="D61" s="12" t="s">
        <v>146</v>
      </c>
      <c r="E61" s="12">
        <v>300</v>
      </c>
      <c r="F61" s="14">
        <v>73.15</v>
      </c>
      <c r="G61" s="15">
        <f t="shared" si="0"/>
        <v>226.85</v>
      </c>
      <c r="H61" s="15">
        <f t="shared" si="1"/>
        <v>3929.042</v>
      </c>
      <c r="I61" s="20">
        <f t="shared" si="2"/>
        <v>0.243833333333333</v>
      </c>
    </row>
    <row r="62" spans="1:9">
      <c r="A62" s="12">
        <v>60</v>
      </c>
      <c r="B62" s="13" t="s">
        <v>148</v>
      </c>
      <c r="C62" s="13" t="s">
        <v>165</v>
      </c>
      <c r="D62" s="12" t="s">
        <v>166</v>
      </c>
      <c r="E62" s="12">
        <v>200</v>
      </c>
      <c r="F62" s="14">
        <v>0.23</v>
      </c>
      <c r="G62" s="15">
        <f t="shared" si="0"/>
        <v>199.77</v>
      </c>
      <c r="H62" s="15">
        <f t="shared" si="1"/>
        <v>3460.0164</v>
      </c>
      <c r="I62" s="20">
        <f t="shared" si="2"/>
        <v>0.00115</v>
      </c>
    </row>
    <row r="63" spans="1:9">
      <c r="A63" s="12">
        <v>61</v>
      </c>
      <c r="B63" s="13" t="s">
        <v>148</v>
      </c>
      <c r="C63" s="13" t="s">
        <v>167</v>
      </c>
      <c r="D63" s="12" t="s">
        <v>168</v>
      </c>
      <c r="E63" s="12">
        <v>445</v>
      </c>
      <c r="F63" s="14">
        <v>228.25</v>
      </c>
      <c r="G63" s="15">
        <f t="shared" si="0"/>
        <v>216.75</v>
      </c>
      <c r="H63" s="15">
        <f t="shared" si="1"/>
        <v>3754.11</v>
      </c>
      <c r="I63" s="20">
        <f t="shared" si="2"/>
        <v>0.512921348314607</v>
      </c>
    </row>
    <row r="64" spans="1:9">
      <c r="A64" s="12">
        <v>62</v>
      </c>
      <c r="B64" s="13" t="s">
        <v>169</v>
      </c>
      <c r="C64" s="13" t="s">
        <v>170</v>
      </c>
      <c r="D64" s="12" t="s">
        <v>86</v>
      </c>
      <c r="E64" s="12">
        <v>150</v>
      </c>
      <c r="F64" s="14">
        <v>43.2</v>
      </c>
      <c r="G64" s="15">
        <f t="shared" si="0"/>
        <v>106.8</v>
      </c>
      <c r="H64" s="15">
        <f t="shared" si="1"/>
        <v>1849.776</v>
      </c>
      <c r="I64" s="20">
        <f t="shared" si="2"/>
        <v>0.288</v>
      </c>
    </row>
    <row r="65" spans="1:9">
      <c r="A65" s="12">
        <v>63</v>
      </c>
      <c r="B65" s="13" t="s">
        <v>169</v>
      </c>
      <c r="C65" s="13" t="s">
        <v>171</v>
      </c>
      <c r="D65" s="12" t="s">
        <v>90</v>
      </c>
      <c r="E65" s="12">
        <v>150</v>
      </c>
      <c r="F65" s="14">
        <v>67.8</v>
      </c>
      <c r="G65" s="15">
        <f t="shared" si="0"/>
        <v>82.2</v>
      </c>
      <c r="H65" s="15">
        <f t="shared" si="1"/>
        <v>1423.704</v>
      </c>
      <c r="I65" s="20">
        <f t="shared" si="2"/>
        <v>0.452</v>
      </c>
    </row>
    <row r="66" spans="1:9">
      <c r="A66" s="12">
        <v>64</v>
      </c>
      <c r="B66" s="13" t="s">
        <v>169</v>
      </c>
      <c r="C66" s="13" t="s">
        <v>172</v>
      </c>
      <c r="D66" s="12" t="s">
        <v>94</v>
      </c>
      <c r="E66" s="12">
        <v>150</v>
      </c>
      <c r="F66" s="14">
        <v>64.5</v>
      </c>
      <c r="G66" s="15">
        <f t="shared" si="0"/>
        <v>85.5</v>
      </c>
      <c r="H66" s="15">
        <f t="shared" si="1"/>
        <v>1480.86</v>
      </c>
      <c r="I66" s="20">
        <f t="shared" si="2"/>
        <v>0.43</v>
      </c>
    </row>
    <row r="67" spans="1:9">
      <c r="A67" s="12">
        <v>65</v>
      </c>
      <c r="B67" s="13" t="s">
        <v>169</v>
      </c>
      <c r="C67" s="13" t="s">
        <v>173</v>
      </c>
      <c r="D67" s="12">
        <v>609</v>
      </c>
      <c r="E67" s="12">
        <v>150</v>
      </c>
      <c r="F67" s="14">
        <v>22.4</v>
      </c>
      <c r="G67" s="15">
        <f t="shared" si="0"/>
        <v>127.6</v>
      </c>
      <c r="H67" s="15">
        <f t="shared" si="1"/>
        <v>2210.032</v>
      </c>
      <c r="I67" s="20">
        <f t="shared" si="2"/>
        <v>0.149333333333333</v>
      </c>
    </row>
    <row r="68" spans="1:9">
      <c r="A68" s="12">
        <v>66</v>
      </c>
      <c r="B68" s="13" t="s">
        <v>174</v>
      </c>
      <c r="C68" s="13" t="s">
        <v>175</v>
      </c>
      <c r="D68" s="12" t="s">
        <v>86</v>
      </c>
      <c r="E68" s="12">
        <v>566</v>
      </c>
      <c r="F68" s="14">
        <v>498</v>
      </c>
      <c r="G68" s="15">
        <f t="shared" si="0"/>
        <v>68</v>
      </c>
      <c r="H68" s="15">
        <f t="shared" si="1"/>
        <v>1177.76</v>
      </c>
      <c r="I68" s="20">
        <f t="shared" si="2"/>
        <v>0.879858657243816</v>
      </c>
    </row>
    <row r="69" spans="1:9">
      <c r="A69" s="12">
        <v>67</v>
      </c>
      <c r="B69" s="13" t="s">
        <v>174</v>
      </c>
      <c r="C69" s="13" t="s">
        <v>176</v>
      </c>
      <c r="D69" s="12" t="s">
        <v>88</v>
      </c>
      <c r="E69" s="12">
        <v>439</v>
      </c>
      <c r="F69" s="14">
        <v>0</v>
      </c>
      <c r="G69" s="15">
        <f t="shared" si="0"/>
        <v>439</v>
      </c>
      <c r="H69" s="15">
        <f t="shared" si="1"/>
        <v>7603.48</v>
      </c>
      <c r="I69" s="20">
        <f t="shared" si="2"/>
        <v>0</v>
      </c>
    </row>
    <row r="70" spans="1:9">
      <c r="A70" s="12">
        <v>68</v>
      </c>
      <c r="B70" s="13" t="s">
        <v>174</v>
      </c>
      <c r="C70" s="13" t="s">
        <v>177</v>
      </c>
      <c r="D70" s="12" t="s">
        <v>94</v>
      </c>
      <c r="E70" s="12">
        <v>383</v>
      </c>
      <c r="F70" s="14">
        <v>226.5</v>
      </c>
      <c r="G70" s="15">
        <f t="shared" si="0"/>
        <v>156.5</v>
      </c>
      <c r="H70" s="15">
        <f t="shared" si="1"/>
        <v>2710.58</v>
      </c>
      <c r="I70" s="20">
        <f t="shared" si="2"/>
        <v>0.591383812010444</v>
      </c>
    </row>
    <row r="71" spans="1:9">
      <c r="A71" s="12">
        <v>69</v>
      </c>
      <c r="B71" s="13" t="s">
        <v>174</v>
      </c>
      <c r="C71" s="13" t="s">
        <v>178</v>
      </c>
      <c r="D71" s="12" t="s">
        <v>113</v>
      </c>
      <c r="E71" s="12">
        <v>366</v>
      </c>
      <c r="F71" s="14">
        <v>86.6</v>
      </c>
      <c r="G71" s="15">
        <f t="shared" si="0"/>
        <v>279.4</v>
      </c>
      <c r="H71" s="15">
        <f t="shared" si="1"/>
        <v>4839.208</v>
      </c>
      <c r="I71" s="20">
        <f t="shared" si="2"/>
        <v>0.236612021857923</v>
      </c>
    </row>
    <row r="72" spans="1:9">
      <c r="A72" s="12">
        <v>70</v>
      </c>
      <c r="B72" s="13" t="s">
        <v>174</v>
      </c>
      <c r="C72" s="13" t="s">
        <v>179</v>
      </c>
      <c r="D72" s="12" t="s">
        <v>158</v>
      </c>
      <c r="E72" s="12">
        <v>383</v>
      </c>
      <c r="F72" s="14">
        <v>169.91</v>
      </c>
      <c r="G72" s="15">
        <f t="shared" si="0"/>
        <v>213.09</v>
      </c>
      <c r="H72" s="15">
        <f t="shared" si="1"/>
        <v>3690.7188</v>
      </c>
      <c r="I72" s="20">
        <f t="shared" si="2"/>
        <v>0.443629242819843</v>
      </c>
    </row>
    <row r="73" spans="1:9">
      <c r="A73" s="12">
        <v>71</v>
      </c>
      <c r="B73" s="13" t="s">
        <v>174</v>
      </c>
      <c r="C73" s="13" t="s">
        <v>180</v>
      </c>
      <c r="D73" s="12" t="s">
        <v>163</v>
      </c>
      <c r="E73" s="12">
        <v>566</v>
      </c>
      <c r="F73" s="14">
        <v>103.67</v>
      </c>
      <c r="G73" s="15">
        <f t="shared" si="0"/>
        <v>462.33</v>
      </c>
      <c r="H73" s="15">
        <f t="shared" si="1"/>
        <v>8007.5556</v>
      </c>
      <c r="I73" s="20">
        <f t="shared" si="2"/>
        <v>0.183162544169611</v>
      </c>
    </row>
    <row r="74" spans="1:9">
      <c r="A74" s="12">
        <v>72</v>
      </c>
      <c r="B74" s="13" t="s">
        <v>174</v>
      </c>
      <c r="C74" s="13" t="s">
        <v>181</v>
      </c>
      <c r="D74" s="12">
        <v>616</v>
      </c>
      <c r="E74" s="12">
        <v>419</v>
      </c>
      <c r="F74" s="14">
        <v>419</v>
      </c>
      <c r="G74" s="15">
        <f t="shared" si="0"/>
        <v>0</v>
      </c>
      <c r="H74" s="15">
        <f t="shared" si="1"/>
        <v>0</v>
      </c>
      <c r="I74" s="20">
        <f t="shared" si="2"/>
        <v>1</v>
      </c>
    </row>
    <row r="75" s="1" customFormat="1" spans="1:9">
      <c r="A75" s="12">
        <v>73</v>
      </c>
      <c r="B75" s="13" t="s">
        <v>182</v>
      </c>
      <c r="C75" s="13" t="s">
        <v>183</v>
      </c>
      <c r="D75" s="12" t="s">
        <v>150</v>
      </c>
      <c r="E75" s="12">
        <v>514</v>
      </c>
      <c r="F75" s="14">
        <v>165.55</v>
      </c>
      <c r="G75" s="15">
        <f t="shared" ref="G75:G139" si="3">E75-F75</f>
        <v>348.45</v>
      </c>
      <c r="H75" s="15">
        <f t="shared" ref="H75:H139" si="4">G75*10*1.732</f>
        <v>6035.154</v>
      </c>
      <c r="I75" s="20">
        <f t="shared" ref="I75:I139" si="5">F75/E75</f>
        <v>0.322081712062257</v>
      </c>
    </row>
    <row r="76" s="1" customFormat="1" spans="1:9">
      <c r="A76" s="12">
        <v>74</v>
      </c>
      <c r="B76" s="13" t="s">
        <v>182</v>
      </c>
      <c r="C76" s="13" t="s">
        <v>184</v>
      </c>
      <c r="D76" s="12" t="s">
        <v>84</v>
      </c>
      <c r="E76" s="12">
        <v>300</v>
      </c>
      <c r="F76" s="14">
        <v>181.4</v>
      </c>
      <c r="G76" s="15">
        <f t="shared" si="3"/>
        <v>118.6</v>
      </c>
      <c r="H76" s="15">
        <f t="shared" si="4"/>
        <v>2054.152</v>
      </c>
      <c r="I76" s="20">
        <f t="shared" si="5"/>
        <v>0.604666666666667</v>
      </c>
    </row>
    <row r="77" s="1" customFormat="1" spans="1:9">
      <c r="A77" s="12">
        <v>75</v>
      </c>
      <c r="B77" s="13" t="s">
        <v>182</v>
      </c>
      <c r="C77" s="13" t="s">
        <v>185</v>
      </c>
      <c r="D77" s="12" t="s">
        <v>86</v>
      </c>
      <c r="E77" s="12">
        <v>300</v>
      </c>
      <c r="F77" s="14">
        <v>87.9</v>
      </c>
      <c r="G77" s="15">
        <f t="shared" si="3"/>
        <v>212.1</v>
      </c>
      <c r="H77" s="15">
        <f t="shared" si="4"/>
        <v>3673.572</v>
      </c>
      <c r="I77" s="20">
        <f t="shared" si="5"/>
        <v>0.293</v>
      </c>
    </row>
    <row r="78" s="1" customFormat="1" spans="1:9">
      <c r="A78" s="12">
        <v>76</v>
      </c>
      <c r="B78" s="13" t="s">
        <v>182</v>
      </c>
      <c r="C78" s="13" t="s">
        <v>186</v>
      </c>
      <c r="D78" s="12" t="s">
        <v>88</v>
      </c>
      <c r="E78" s="12">
        <v>600</v>
      </c>
      <c r="F78" s="14">
        <v>153.8</v>
      </c>
      <c r="G78" s="15">
        <f t="shared" si="3"/>
        <v>446.2</v>
      </c>
      <c r="H78" s="15">
        <f t="shared" si="4"/>
        <v>7728.184</v>
      </c>
      <c r="I78" s="20">
        <f t="shared" si="5"/>
        <v>0.256333333333333</v>
      </c>
    </row>
    <row r="79" s="1" customFormat="1" spans="1:9">
      <c r="A79" s="12">
        <v>77</v>
      </c>
      <c r="B79" s="13" t="s">
        <v>182</v>
      </c>
      <c r="C79" s="13" t="s">
        <v>187</v>
      </c>
      <c r="D79" s="12" t="s">
        <v>90</v>
      </c>
      <c r="E79" s="12">
        <v>494</v>
      </c>
      <c r="F79" s="14">
        <v>393.02</v>
      </c>
      <c r="G79" s="15">
        <f t="shared" si="3"/>
        <v>100.98</v>
      </c>
      <c r="H79" s="15">
        <f t="shared" si="4"/>
        <v>1748.9736</v>
      </c>
      <c r="I79" s="20">
        <f t="shared" si="5"/>
        <v>0.795587044534413</v>
      </c>
    </row>
    <row r="80" s="1" customFormat="1" spans="1:9">
      <c r="A80" s="12">
        <v>78</v>
      </c>
      <c r="B80" s="13" t="s">
        <v>182</v>
      </c>
      <c r="C80" s="13" t="s">
        <v>188</v>
      </c>
      <c r="D80" s="12" t="s">
        <v>92</v>
      </c>
      <c r="E80" s="12">
        <v>494</v>
      </c>
      <c r="F80" s="14">
        <v>332</v>
      </c>
      <c r="G80" s="15">
        <f t="shared" si="3"/>
        <v>162</v>
      </c>
      <c r="H80" s="15">
        <f t="shared" si="4"/>
        <v>2805.84</v>
      </c>
      <c r="I80" s="20">
        <f t="shared" si="5"/>
        <v>0.672064777327935</v>
      </c>
    </row>
    <row r="81" s="1" customFormat="1" spans="1:9">
      <c r="A81" s="12">
        <v>79</v>
      </c>
      <c r="B81" s="13" t="s">
        <v>182</v>
      </c>
      <c r="C81" s="13" t="s">
        <v>189</v>
      </c>
      <c r="D81" s="12" t="s">
        <v>94</v>
      </c>
      <c r="E81" s="12">
        <v>494</v>
      </c>
      <c r="F81" s="14">
        <v>200.2</v>
      </c>
      <c r="G81" s="15">
        <f t="shared" si="3"/>
        <v>293.8</v>
      </c>
      <c r="H81" s="15">
        <f t="shared" si="4"/>
        <v>5088.616</v>
      </c>
      <c r="I81" s="20">
        <f t="shared" si="5"/>
        <v>0.405263157894737</v>
      </c>
    </row>
    <row r="82" s="1" customFormat="1" spans="1:9">
      <c r="A82" s="12">
        <v>80</v>
      </c>
      <c r="B82" s="13" t="s">
        <v>182</v>
      </c>
      <c r="C82" s="13" t="s">
        <v>190</v>
      </c>
      <c r="D82" s="12" t="s">
        <v>111</v>
      </c>
      <c r="E82" s="12">
        <v>220</v>
      </c>
      <c r="F82" s="14">
        <v>130</v>
      </c>
      <c r="G82" s="15">
        <f t="shared" si="3"/>
        <v>90</v>
      </c>
      <c r="H82" s="15">
        <f t="shared" si="4"/>
        <v>1558.8</v>
      </c>
      <c r="I82" s="20">
        <f t="shared" si="5"/>
        <v>0.590909090909091</v>
      </c>
    </row>
    <row r="83" s="1" customFormat="1" spans="1:9">
      <c r="A83" s="12">
        <v>81</v>
      </c>
      <c r="B83" s="13" t="s">
        <v>182</v>
      </c>
      <c r="C83" s="13" t="s">
        <v>191</v>
      </c>
      <c r="D83" s="12" t="s">
        <v>97</v>
      </c>
      <c r="E83" s="12">
        <v>494</v>
      </c>
      <c r="F83" s="14">
        <v>355.9</v>
      </c>
      <c r="G83" s="15">
        <f t="shared" si="3"/>
        <v>138.1</v>
      </c>
      <c r="H83" s="15">
        <f t="shared" si="4"/>
        <v>2391.892</v>
      </c>
      <c r="I83" s="20">
        <f t="shared" si="5"/>
        <v>0.720445344129555</v>
      </c>
    </row>
    <row r="84" s="1" customFormat="1" spans="1:9">
      <c r="A84" s="12">
        <v>82</v>
      </c>
      <c r="B84" s="13" t="s">
        <v>182</v>
      </c>
      <c r="C84" s="13" t="s">
        <v>192</v>
      </c>
      <c r="D84" s="12" t="s">
        <v>113</v>
      </c>
      <c r="E84" s="12">
        <v>494</v>
      </c>
      <c r="F84" s="14">
        <v>254.29</v>
      </c>
      <c r="G84" s="15">
        <f t="shared" si="3"/>
        <v>239.71</v>
      </c>
      <c r="H84" s="15">
        <f t="shared" si="4"/>
        <v>4151.7772</v>
      </c>
      <c r="I84" s="20">
        <f t="shared" si="5"/>
        <v>0.514757085020243</v>
      </c>
    </row>
    <row r="85" s="1" customFormat="1" spans="1:9">
      <c r="A85" s="12">
        <v>83</v>
      </c>
      <c r="B85" s="13" t="s">
        <v>182</v>
      </c>
      <c r="C85" s="13" t="s">
        <v>193</v>
      </c>
      <c r="D85" s="12" t="s">
        <v>158</v>
      </c>
      <c r="E85" s="12">
        <v>494</v>
      </c>
      <c r="F85" s="14">
        <v>401.92</v>
      </c>
      <c r="G85" s="15">
        <f t="shared" si="3"/>
        <v>92.08</v>
      </c>
      <c r="H85" s="15">
        <f t="shared" si="4"/>
        <v>1594.8256</v>
      </c>
      <c r="I85" s="20">
        <f t="shared" si="5"/>
        <v>0.813603238866397</v>
      </c>
    </row>
    <row r="86" s="1" customFormat="1" spans="1:9">
      <c r="A86" s="12">
        <v>84</v>
      </c>
      <c r="B86" s="16" t="s">
        <v>182</v>
      </c>
      <c r="C86" s="16" t="s">
        <v>194</v>
      </c>
      <c r="D86" s="17" t="s">
        <v>144</v>
      </c>
      <c r="E86" s="17">
        <v>300</v>
      </c>
      <c r="F86" s="14">
        <v>28.84</v>
      </c>
      <c r="G86" s="18">
        <f t="shared" si="3"/>
        <v>271.16</v>
      </c>
      <c r="H86" s="18">
        <f t="shared" si="4"/>
        <v>4696.4912</v>
      </c>
      <c r="I86" s="20">
        <f t="shared" si="5"/>
        <v>0.0961333333333333</v>
      </c>
    </row>
    <row r="87" s="1" customFormat="1" spans="1:9">
      <c r="A87" s="12">
        <v>85</v>
      </c>
      <c r="B87" s="16" t="s">
        <v>182</v>
      </c>
      <c r="C87" s="16" t="s">
        <v>195</v>
      </c>
      <c r="D87" s="17" t="s">
        <v>163</v>
      </c>
      <c r="E87" s="17">
        <v>566</v>
      </c>
      <c r="F87" s="14">
        <v>407.2</v>
      </c>
      <c r="G87" s="18">
        <f t="shared" si="3"/>
        <v>158.8</v>
      </c>
      <c r="H87" s="18">
        <f t="shared" si="4"/>
        <v>2750.416</v>
      </c>
      <c r="I87" s="20">
        <f t="shared" si="5"/>
        <v>0.719434628975265</v>
      </c>
    </row>
    <row r="88" s="1" customFormat="1" spans="1:9">
      <c r="A88" s="12">
        <v>86</v>
      </c>
      <c r="B88" s="13" t="s">
        <v>182</v>
      </c>
      <c r="C88" s="13" t="s">
        <v>196</v>
      </c>
      <c r="D88" s="12" t="s">
        <v>146</v>
      </c>
      <c r="E88" s="12">
        <v>494</v>
      </c>
      <c r="F88" s="14">
        <v>389.07</v>
      </c>
      <c r="G88" s="15">
        <f t="shared" si="3"/>
        <v>104.93</v>
      </c>
      <c r="H88" s="15">
        <f t="shared" si="4"/>
        <v>1817.3876</v>
      </c>
      <c r="I88" s="20">
        <f t="shared" si="5"/>
        <v>0.787591093117409</v>
      </c>
    </row>
    <row r="89" s="1" customFormat="1" spans="1:9">
      <c r="A89" s="12">
        <v>87</v>
      </c>
      <c r="B89" s="16" t="s">
        <v>182</v>
      </c>
      <c r="C89" s="16" t="s">
        <v>197</v>
      </c>
      <c r="D89" s="17" t="s">
        <v>168</v>
      </c>
      <c r="E89" s="17">
        <v>514</v>
      </c>
      <c r="F89" s="14">
        <v>442.88</v>
      </c>
      <c r="G89" s="15">
        <f t="shared" si="3"/>
        <v>71.12</v>
      </c>
      <c r="H89" s="15">
        <f t="shared" si="4"/>
        <v>1231.7984</v>
      </c>
      <c r="I89" s="20">
        <f t="shared" si="5"/>
        <v>0.861634241245136</v>
      </c>
    </row>
    <row r="90" s="1" customFormat="1" spans="1:9">
      <c r="A90" s="12">
        <v>88</v>
      </c>
      <c r="B90" s="16" t="s">
        <v>182</v>
      </c>
      <c r="C90" s="16" t="s">
        <v>198</v>
      </c>
      <c r="D90" s="17" t="s">
        <v>199</v>
      </c>
      <c r="E90" s="17">
        <v>439</v>
      </c>
      <c r="F90" s="14">
        <v>123.64</v>
      </c>
      <c r="G90" s="18">
        <f t="shared" si="3"/>
        <v>315.36</v>
      </c>
      <c r="H90" s="18">
        <f t="shared" si="4"/>
        <v>5462.0352</v>
      </c>
      <c r="I90" s="20">
        <f t="shared" si="5"/>
        <v>0.281640091116173</v>
      </c>
    </row>
    <row r="91" s="1" customFormat="1" spans="1:9">
      <c r="A91" s="12">
        <v>89</v>
      </c>
      <c r="B91" s="16" t="s">
        <v>182</v>
      </c>
      <c r="C91" s="16" t="s">
        <v>200</v>
      </c>
      <c r="D91" s="17" t="s">
        <v>99</v>
      </c>
      <c r="E91" s="17">
        <v>566</v>
      </c>
      <c r="F91" s="14">
        <v>198.3</v>
      </c>
      <c r="G91" s="18">
        <f t="shared" si="3"/>
        <v>367.7</v>
      </c>
      <c r="H91" s="18">
        <f t="shared" si="4"/>
        <v>6368.564</v>
      </c>
      <c r="I91" s="20">
        <f t="shared" si="5"/>
        <v>0.350353356890459</v>
      </c>
    </row>
    <row r="92" s="1" customFormat="1" spans="1:9">
      <c r="A92" s="12">
        <v>90</v>
      </c>
      <c r="B92" s="13" t="s">
        <v>201</v>
      </c>
      <c r="C92" s="13" t="s">
        <v>202</v>
      </c>
      <c r="D92" s="12">
        <v>604</v>
      </c>
      <c r="E92" s="12">
        <v>366</v>
      </c>
      <c r="F92" s="14">
        <v>34.3</v>
      </c>
      <c r="G92" s="15">
        <f t="shared" si="3"/>
        <v>331.7</v>
      </c>
      <c r="H92" s="15">
        <f t="shared" si="4"/>
        <v>5745.044</v>
      </c>
      <c r="I92" s="20">
        <f t="shared" si="5"/>
        <v>0.0937158469945355</v>
      </c>
    </row>
    <row r="93" s="1" customFormat="1" spans="1:9">
      <c r="A93" s="12">
        <v>91</v>
      </c>
      <c r="B93" s="13" t="s">
        <v>201</v>
      </c>
      <c r="C93" s="13" t="s">
        <v>203</v>
      </c>
      <c r="D93" s="12">
        <v>605</v>
      </c>
      <c r="E93" s="12">
        <v>566</v>
      </c>
      <c r="F93" s="14">
        <v>0.2</v>
      </c>
      <c r="G93" s="15">
        <f t="shared" si="3"/>
        <v>565.8</v>
      </c>
      <c r="H93" s="15">
        <f t="shared" si="4"/>
        <v>9799.656</v>
      </c>
      <c r="I93" s="20">
        <f t="shared" si="5"/>
        <v>0.000353356890459364</v>
      </c>
    </row>
    <row r="94" s="1" customFormat="1" spans="1:9">
      <c r="A94" s="12">
        <v>92</v>
      </c>
      <c r="B94" s="13" t="s">
        <v>201</v>
      </c>
      <c r="C94" s="13" t="s">
        <v>204</v>
      </c>
      <c r="D94" s="12">
        <v>606</v>
      </c>
      <c r="E94" s="12">
        <v>566</v>
      </c>
      <c r="F94" s="14">
        <v>83.3</v>
      </c>
      <c r="G94" s="15">
        <f t="shared" si="3"/>
        <v>482.7</v>
      </c>
      <c r="H94" s="15">
        <f t="shared" si="4"/>
        <v>8360.364</v>
      </c>
      <c r="I94" s="20">
        <f t="shared" si="5"/>
        <v>0.147173144876325</v>
      </c>
    </row>
    <row r="95" s="1" customFormat="1" spans="1:9">
      <c r="A95" s="12">
        <v>93</v>
      </c>
      <c r="B95" s="13" t="s">
        <v>201</v>
      </c>
      <c r="C95" s="13" t="s">
        <v>205</v>
      </c>
      <c r="D95" s="12">
        <v>607</v>
      </c>
      <c r="E95" s="12">
        <v>366</v>
      </c>
      <c r="F95" s="14">
        <v>186.3</v>
      </c>
      <c r="G95" s="15">
        <f t="shared" si="3"/>
        <v>179.7</v>
      </c>
      <c r="H95" s="15">
        <f t="shared" si="4"/>
        <v>3112.404</v>
      </c>
      <c r="I95" s="20">
        <f t="shared" si="5"/>
        <v>0.509016393442623</v>
      </c>
    </row>
    <row r="96" s="1" customFormat="1" spans="1:9">
      <c r="A96" s="12">
        <v>94</v>
      </c>
      <c r="B96" s="13" t="s">
        <v>201</v>
      </c>
      <c r="C96" s="13" t="s">
        <v>206</v>
      </c>
      <c r="D96" s="12">
        <v>608</v>
      </c>
      <c r="E96" s="12">
        <v>566</v>
      </c>
      <c r="F96" s="14">
        <v>207.5</v>
      </c>
      <c r="G96" s="15">
        <f t="shared" si="3"/>
        <v>358.5</v>
      </c>
      <c r="H96" s="15">
        <f t="shared" si="4"/>
        <v>6209.22</v>
      </c>
      <c r="I96" s="20">
        <f t="shared" si="5"/>
        <v>0.36660777385159</v>
      </c>
    </row>
    <row r="97" s="1" customFormat="1" spans="1:9">
      <c r="A97" s="12">
        <v>95</v>
      </c>
      <c r="B97" s="13" t="s">
        <v>201</v>
      </c>
      <c r="C97" s="13" t="s">
        <v>207</v>
      </c>
      <c r="D97" s="12">
        <v>609</v>
      </c>
      <c r="E97" s="12">
        <v>325</v>
      </c>
      <c r="F97" s="14">
        <v>112.8</v>
      </c>
      <c r="G97" s="15">
        <f t="shared" si="3"/>
        <v>212.2</v>
      </c>
      <c r="H97" s="15">
        <f t="shared" si="4"/>
        <v>3675.304</v>
      </c>
      <c r="I97" s="20">
        <f t="shared" si="5"/>
        <v>0.347076923076923</v>
      </c>
    </row>
    <row r="98" s="1" customFormat="1" spans="1:9">
      <c r="A98" s="12">
        <v>96</v>
      </c>
      <c r="B98" s="13" t="s">
        <v>201</v>
      </c>
      <c r="C98" s="13" t="s">
        <v>208</v>
      </c>
      <c r="D98" s="12">
        <v>624</v>
      </c>
      <c r="E98" s="12">
        <v>566</v>
      </c>
      <c r="F98" s="14">
        <v>24.8</v>
      </c>
      <c r="G98" s="15">
        <f t="shared" si="3"/>
        <v>541.2</v>
      </c>
      <c r="H98" s="15">
        <f t="shared" si="4"/>
        <v>9373.584</v>
      </c>
      <c r="I98" s="20">
        <f t="shared" si="5"/>
        <v>0.0438162544169611</v>
      </c>
    </row>
    <row r="99" s="1" customFormat="1" spans="1:9">
      <c r="A99" s="12">
        <v>97</v>
      </c>
      <c r="B99" s="13" t="s">
        <v>209</v>
      </c>
      <c r="C99" s="13" t="s">
        <v>210</v>
      </c>
      <c r="D99" s="12" t="s">
        <v>150</v>
      </c>
      <c r="E99" s="12">
        <v>300</v>
      </c>
      <c r="F99" s="14">
        <v>124.03</v>
      </c>
      <c r="G99" s="15">
        <f t="shared" si="3"/>
        <v>175.97</v>
      </c>
      <c r="H99" s="15">
        <f t="shared" si="4"/>
        <v>3047.8004</v>
      </c>
      <c r="I99" s="20">
        <f t="shared" si="5"/>
        <v>0.413433333333333</v>
      </c>
    </row>
    <row r="100" s="1" customFormat="1" spans="1:9">
      <c r="A100" s="12">
        <v>98</v>
      </c>
      <c r="B100" s="13" t="s">
        <v>209</v>
      </c>
      <c r="C100" s="13" t="s">
        <v>211</v>
      </c>
      <c r="D100" s="12" t="s">
        <v>84</v>
      </c>
      <c r="E100" s="12">
        <v>445</v>
      </c>
      <c r="F100" s="14">
        <v>131.05</v>
      </c>
      <c r="G100" s="15">
        <f t="shared" si="3"/>
        <v>313.95</v>
      </c>
      <c r="H100" s="15">
        <f t="shared" si="4"/>
        <v>5437.614</v>
      </c>
      <c r="I100" s="20">
        <f t="shared" si="5"/>
        <v>0.294494382022472</v>
      </c>
    </row>
    <row r="101" s="1" customFormat="1" spans="1:9">
      <c r="A101" s="12">
        <v>99</v>
      </c>
      <c r="B101" s="13" t="s">
        <v>209</v>
      </c>
      <c r="C101" s="13" t="s">
        <v>212</v>
      </c>
      <c r="D101" s="12" t="s">
        <v>86</v>
      </c>
      <c r="E101" s="12">
        <v>445</v>
      </c>
      <c r="F101" s="14">
        <v>173.57</v>
      </c>
      <c r="G101" s="15">
        <f t="shared" si="3"/>
        <v>271.43</v>
      </c>
      <c r="H101" s="15">
        <f t="shared" si="4"/>
        <v>4701.1676</v>
      </c>
      <c r="I101" s="20">
        <f t="shared" si="5"/>
        <v>0.390044943820225</v>
      </c>
    </row>
    <row r="102" s="1" customFormat="1" spans="1:9">
      <c r="A102" s="12">
        <v>100</v>
      </c>
      <c r="B102" s="13" t="s">
        <v>209</v>
      </c>
      <c r="C102" s="13" t="s">
        <v>213</v>
      </c>
      <c r="D102" s="12" t="s">
        <v>88</v>
      </c>
      <c r="E102" s="12">
        <v>300</v>
      </c>
      <c r="F102" s="14">
        <v>0</v>
      </c>
      <c r="G102" s="15">
        <f t="shared" si="3"/>
        <v>300</v>
      </c>
      <c r="H102" s="15">
        <f t="shared" si="4"/>
        <v>5196</v>
      </c>
      <c r="I102" s="20">
        <f t="shared" si="5"/>
        <v>0</v>
      </c>
    </row>
    <row r="103" s="1" customFormat="1" spans="1:9">
      <c r="A103" s="12">
        <v>101</v>
      </c>
      <c r="B103" s="13" t="s">
        <v>209</v>
      </c>
      <c r="C103" s="13" t="s">
        <v>214</v>
      </c>
      <c r="D103" s="12" t="s">
        <v>90</v>
      </c>
      <c r="E103" s="12">
        <v>300</v>
      </c>
      <c r="F103" s="14">
        <v>3.86</v>
      </c>
      <c r="G103" s="15">
        <f t="shared" si="3"/>
        <v>296.14</v>
      </c>
      <c r="H103" s="15">
        <f t="shared" si="4"/>
        <v>5129.1448</v>
      </c>
      <c r="I103" s="20">
        <f t="shared" si="5"/>
        <v>0.0128666666666667</v>
      </c>
    </row>
    <row r="104" s="1" customFormat="1" spans="1:9">
      <c r="A104" s="12">
        <v>102</v>
      </c>
      <c r="B104" s="13" t="s">
        <v>209</v>
      </c>
      <c r="C104" s="13" t="s">
        <v>215</v>
      </c>
      <c r="D104" s="12" t="s">
        <v>92</v>
      </c>
      <c r="E104" s="12">
        <v>419</v>
      </c>
      <c r="F104" s="14">
        <v>349.6</v>
      </c>
      <c r="G104" s="15">
        <f t="shared" si="3"/>
        <v>69.4</v>
      </c>
      <c r="H104" s="15">
        <f t="shared" si="4"/>
        <v>1202.008</v>
      </c>
      <c r="I104" s="20">
        <f t="shared" si="5"/>
        <v>0.83436754176611</v>
      </c>
    </row>
    <row r="105" s="1" customFormat="1" spans="1:9">
      <c r="A105" s="12">
        <v>103</v>
      </c>
      <c r="B105" s="13" t="s">
        <v>209</v>
      </c>
      <c r="C105" s="13" t="s">
        <v>216</v>
      </c>
      <c r="D105" s="12" t="s">
        <v>94</v>
      </c>
      <c r="E105" s="12">
        <v>366</v>
      </c>
      <c r="F105" s="14">
        <v>186.2</v>
      </c>
      <c r="G105" s="15">
        <f t="shared" si="3"/>
        <v>179.8</v>
      </c>
      <c r="H105" s="15">
        <f t="shared" si="4"/>
        <v>3114.136</v>
      </c>
      <c r="I105" s="20">
        <f t="shared" si="5"/>
        <v>0.508743169398907</v>
      </c>
    </row>
    <row r="106" s="1" customFormat="1" spans="1:9">
      <c r="A106" s="12">
        <v>104</v>
      </c>
      <c r="B106" s="13" t="s">
        <v>209</v>
      </c>
      <c r="C106" s="13" t="s">
        <v>217</v>
      </c>
      <c r="D106" s="12" t="s">
        <v>111</v>
      </c>
      <c r="E106" s="12">
        <v>300</v>
      </c>
      <c r="F106" s="14">
        <v>204.1</v>
      </c>
      <c r="G106" s="15">
        <f t="shared" si="3"/>
        <v>95.9</v>
      </c>
      <c r="H106" s="15">
        <f t="shared" si="4"/>
        <v>1660.988</v>
      </c>
      <c r="I106" s="20">
        <f t="shared" si="5"/>
        <v>0.680333333333333</v>
      </c>
    </row>
    <row r="107" s="1" customFormat="1" spans="1:9">
      <c r="A107" s="12">
        <v>105</v>
      </c>
      <c r="B107" s="13" t="s">
        <v>209</v>
      </c>
      <c r="C107" s="13" t="s">
        <v>218</v>
      </c>
      <c r="D107" s="12" t="s">
        <v>97</v>
      </c>
      <c r="E107" s="12">
        <v>380</v>
      </c>
      <c r="F107" s="14">
        <v>82.6</v>
      </c>
      <c r="G107" s="15">
        <f t="shared" si="3"/>
        <v>297.4</v>
      </c>
      <c r="H107" s="15">
        <f t="shared" si="4"/>
        <v>5150.968</v>
      </c>
      <c r="I107" s="20">
        <f t="shared" si="5"/>
        <v>0.217368421052632</v>
      </c>
    </row>
    <row r="108" s="1" customFormat="1" spans="1:9">
      <c r="A108" s="12">
        <v>106</v>
      </c>
      <c r="B108" s="13" t="s">
        <v>209</v>
      </c>
      <c r="C108" s="13" t="s">
        <v>219</v>
      </c>
      <c r="D108" s="12">
        <v>611</v>
      </c>
      <c r="E108" s="12">
        <v>366</v>
      </c>
      <c r="F108" s="14">
        <v>144.1</v>
      </c>
      <c r="G108" s="15">
        <f t="shared" si="3"/>
        <v>221.9</v>
      </c>
      <c r="H108" s="15">
        <f t="shared" si="4"/>
        <v>3843.308</v>
      </c>
      <c r="I108" s="20">
        <f t="shared" si="5"/>
        <v>0.393715846994535</v>
      </c>
    </row>
    <row r="109" s="1" customFormat="1" spans="1:9">
      <c r="A109" s="12">
        <v>107</v>
      </c>
      <c r="B109" s="13" t="s">
        <v>209</v>
      </c>
      <c r="C109" s="13" t="s">
        <v>220</v>
      </c>
      <c r="D109" s="12" t="s">
        <v>142</v>
      </c>
      <c r="E109" s="12">
        <v>300</v>
      </c>
      <c r="F109" s="14">
        <v>0</v>
      </c>
      <c r="G109" s="15">
        <f t="shared" si="3"/>
        <v>300</v>
      </c>
      <c r="H109" s="15">
        <f t="shared" si="4"/>
        <v>5196</v>
      </c>
      <c r="I109" s="20">
        <f t="shared" si="5"/>
        <v>0</v>
      </c>
    </row>
    <row r="110" s="1" customFormat="1" spans="1:9">
      <c r="A110" s="12">
        <v>108</v>
      </c>
      <c r="B110" s="13" t="s">
        <v>209</v>
      </c>
      <c r="C110" s="13" t="s">
        <v>221</v>
      </c>
      <c r="D110" s="12">
        <v>615</v>
      </c>
      <c r="E110" s="12">
        <v>380</v>
      </c>
      <c r="F110" s="14">
        <v>132.5</v>
      </c>
      <c r="G110" s="15">
        <f t="shared" si="3"/>
        <v>247.5</v>
      </c>
      <c r="H110" s="15">
        <f t="shared" si="4"/>
        <v>4286.7</v>
      </c>
      <c r="I110" s="20">
        <f t="shared" si="5"/>
        <v>0.348684210526316</v>
      </c>
    </row>
    <row r="111" s="1" customFormat="1" spans="1:9">
      <c r="A111" s="12">
        <v>109</v>
      </c>
      <c r="B111" s="13" t="s">
        <v>209</v>
      </c>
      <c r="C111" s="13" t="s">
        <v>222</v>
      </c>
      <c r="D111" s="12">
        <v>604</v>
      </c>
      <c r="E111" s="12">
        <v>575</v>
      </c>
      <c r="F111" s="14">
        <v>159.5</v>
      </c>
      <c r="G111" s="15">
        <f t="shared" si="3"/>
        <v>415.5</v>
      </c>
      <c r="H111" s="15">
        <f t="shared" si="4"/>
        <v>7196.46</v>
      </c>
      <c r="I111" s="20">
        <f t="shared" si="5"/>
        <v>0.277391304347826</v>
      </c>
    </row>
    <row r="112" s="1" customFormat="1" spans="1:9">
      <c r="A112" s="12">
        <v>110</v>
      </c>
      <c r="B112" s="13" t="s">
        <v>223</v>
      </c>
      <c r="C112" s="13" t="s">
        <v>224</v>
      </c>
      <c r="D112" s="12" t="s">
        <v>84</v>
      </c>
      <c r="E112" s="12">
        <v>275</v>
      </c>
      <c r="F112" s="14">
        <v>87.64</v>
      </c>
      <c r="G112" s="15">
        <f t="shared" si="3"/>
        <v>187.36</v>
      </c>
      <c r="H112" s="15">
        <f t="shared" si="4"/>
        <v>3245.0752</v>
      </c>
      <c r="I112" s="20">
        <f t="shared" si="5"/>
        <v>0.318690909090909</v>
      </c>
    </row>
    <row r="113" s="1" customFormat="1" spans="1:9">
      <c r="A113" s="12">
        <v>111</v>
      </c>
      <c r="B113" s="13" t="s">
        <v>223</v>
      </c>
      <c r="C113" s="13" t="s">
        <v>225</v>
      </c>
      <c r="D113" s="12" t="s">
        <v>86</v>
      </c>
      <c r="E113" s="12">
        <v>275</v>
      </c>
      <c r="F113" s="14">
        <v>72.7</v>
      </c>
      <c r="G113" s="15">
        <f t="shared" si="3"/>
        <v>202.3</v>
      </c>
      <c r="H113" s="15">
        <f t="shared" si="4"/>
        <v>3503.836</v>
      </c>
      <c r="I113" s="20">
        <f t="shared" si="5"/>
        <v>0.264363636363636</v>
      </c>
    </row>
    <row r="114" s="1" customFormat="1" spans="1:9">
      <c r="A114" s="12">
        <v>112</v>
      </c>
      <c r="B114" s="13" t="s">
        <v>223</v>
      </c>
      <c r="C114" s="13" t="s">
        <v>226</v>
      </c>
      <c r="D114" s="12" t="s">
        <v>88</v>
      </c>
      <c r="E114" s="12">
        <v>419</v>
      </c>
      <c r="F114" s="14">
        <v>221</v>
      </c>
      <c r="G114" s="15">
        <f t="shared" si="3"/>
        <v>198</v>
      </c>
      <c r="H114" s="15">
        <f t="shared" si="4"/>
        <v>3429.36</v>
      </c>
      <c r="I114" s="20">
        <f t="shared" si="5"/>
        <v>0.52744630071599</v>
      </c>
    </row>
    <row r="115" s="1" customFormat="1" spans="1:9">
      <c r="A115" s="12">
        <v>113</v>
      </c>
      <c r="B115" s="13" t="s">
        <v>223</v>
      </c>
      <c r="C115" s="13" t="s">
        <v>227</v>
      </c>
      <c r="D115" s="12">
        <v>607</v>
      </c>
      <c r="E115" s="12">
        <v>300</v>
      </c>
      <c r="F115" s="14">
        <v>109.1</v>
      </c>
      <c r="G115" s="15">
        <f t="shared" si="3"/>
        <v>190.9</v>
      </c>
      <c r="H115" s="15">
        <f t="shared" si="4"/>
        <v>3306.388</v>
      </c>
      <c r="I115" s="20">
        <f t="shared" si="5"/>
        <v>0.363666666666667</v>
      </c>
    </row>
    <row r="116" s="1" customFormat="1" spans="1:9">
      <c r="A116" s="12">
        <v>114</v>
      </c>
      <c r="B116" s="13" t="s">
        <v>223</v>
      </c>
      <c r="C116" s="13" t="s">
        <v>228</v>
      </c>
      <c r="D116" s="12" t="s">
        <v>92</v>
      </c>
      <c r="E116" s="12">
        <v>419</v>
      </c>
      <c r="F116" s="14">
        <v>123.92</v>
      </c>
      <c r="G116" s="15">
        <f t="shared" si="3"/>
        <v>295.08</v>
      </c>
      <c r="H116" s="15">
        <f t="shared" si="4"/>
        <v>5110.7856</v>
      </c>
      <c r="I116" s="20">
        <f t="shared" si="5"/>
        <v>0.295751789976134</v>
      </c>
    </row>
    <row r="117" s="1" customFormat="1" spans="1:9">
      <c r="A117" s="12">
        <v>115</v>
      </c>
      <c r="B117" s="13" t="s">
        <v>223</v>
      </c>
      <c r="C117" s="13" t="s">
        <v>229</v>
      </c>
      <c r="D117" s="12">
        <v>609</v>
      </c>
      <c r="E117" s="12">
        <v>419</v>
      </c>
      <c r="F117" s="14">
        <v>186</v>
      </c>
      <c r="G117" s="15">
        <f t="shared" si="3"/>
        <v>233</v>
      </c>
      <c r="H117" s="15">
        <f t="shared" si="4"/>
        <v>4035.56</v>
      </c>
      <c r="I117" s="20">
        <f t="shared" si="5"/>
        <v>0.443914081145585</v>
      </c>
    </row>
    <row r="118" s="1" customFormat="1" spans="1:9">
      <c r="A118" s="12">
        <v>116</v>
      </c>
      <c r="B118" s="13" t="s">
        <v>223</v>
      </c>
      <c r="C118" s="13" t="s">
        <v>230</v>
      </c>
      <c r="D118" s="12" t="s">
        <v>111</v>
      </c>
      <c r="E118" s="12">
        <v>566</v>
      </c>
      <c r="F118" s="14">
        <v>461</v>
      </c>
      <c r="G118" s="15">
        <f t="shared" si="3"/>
        <v>105</v>
      </c>
      <c r="H118" s="15">
        <f t="shared" si="4"/>
        <v>1818.6</v>
      </c>
      <c r="I118" s="20">
        <f t="shared" si="5"/>
        <v>0.814487632508834</v>
      </c>
    </row>
    <row r="119" s="1" customFormat="1" spans="1:9">
      <c r="A119" s="12">
        <v>117</v>
      </c>
      <c r="B119" s="13" t="s">
        <v>223</v>
      </c>
      <c r="C119" s="13" t="s">
        <v>231</v>
      </c>
      <c r="D119" s="12">
        <v>611</v>
      </c>
      <c r="E119" s="12">
        <v>419</v>
      </c>
      <c r="F119" s="14">
        <v>205.85</v>
      </c>
      <c r="G119" s="15">
        <f t="shared" si="3"/>
        <v>213.15</v>
      </c>
      <c r="H119" s="15">
        <f t="shared" si="4"/>
        <v>3691.758</v>
      </c>
      <c r="I119" s="20">
        <f t="shared" si="5"/>
        <v>0.491288782816229</v>
      </c>
    </row>
    <row r="120" s="1" customFormat="1" spans="1:9">
      <c r="A120" s="12">
        <v>118</v>
      </c>
      <c r="B120" s="13" t="s">
        <v>223</v>
      </c>
      <c r="C120" s="13" t="s">
        <v>232</v>
      </c>
      <c r="D120" s="12">
        <v>613</v>
      </c>
      <c r="E120" s="12">
        <v>383</v>
      </c>
      <c r="F120" s="14">
        <v>108.6</v>
      </c>
      <c r="G120" s="15">
        <f t="shared" si="3"/>
        <v>274.4</v>
      </c>
      <c r="H120" s="15">
        <f t="shared" si="4"/>
        <v>4752.608</v>
      </c>
      <c r="I120" s="20">
        <f t="shared" si="5"/>
        <v>0.28355091383812</v>
      </c>
    </row>
    <row r="121" s="1" customFormat="1" spans="1:9">
      <c r="A121" s="12">
        <v>119</v>
      </c>
      <c r="B121" s="13" t="s">
        <v>223</v>
      </c>
      <c r="C121" s="13" t="s">
        <v>233</v>
      </c>
      <c r="D121" s="12">
        <v>610</v>
      </c>
      <c r="E121" s="12">
        <v>300</v>
      </c>
      <c r="F121" s="14">
        <v>47.53</v>
      </c>
      <c r="G121" s="15">
        <f t="shared" si="3"/>
        <v>252.47</v>
      </c>
      <c r="H121" s="15">
        <f t="shared" si="4"/>
        <v>4372.7804</v>
      </c>
      <c r="I121" s="20">
        <f t="shared" si="5"/>
        <v>0.158433333333333</v>
      </c>
    </row>
    <row r="122" s="1" customFormat="1" spans="1:9">
      <c r="A122" s="12">
        <v>120</v>
      </c>
      <c r="B122" s="13" t="s">
        <v>234</v>
      </c>
      <c r="C122" s="13" t="s">
        <v>235</v>
      </c>
      <c r="D122" s="12" t="s">
        <v>84</v>
      </c>
      <c r="E122" s="12">
        <v>200</v>
      </c>
      <c r="F122" s="14">
        <v>0</v>
      </c>
      <c r="G122" s="15">
        <f t="shared" si="3"/>
        <v>200</v>
      </c>
      <c r="H122" s="15">
        <f t="shared" si="4"/>
        <v>3464</v>
      </c>
      <c r="I122" s="20">
        <f t="shared" si="5"/>
        <v>0</v>
      </c>
    </row>
    <row r="123" s="1" customFormat="1" spans="1:9">
      <c r="A123" s="12">
        <v>121</v>
      </c>
      <c r="B123" s="13" t="s">
        <v>234</v>
      </c>
      <c r="C123" s="13" t="s">
        <v>236</v>
      </c>
      <c r="D123" s="12" t="s">
        <v>86</v>
      </c>
      <c r="E123" s="12">
        <v>383</v>
      </c>
      <c r="F123" s="14">
        <v>277</v>
      </c>
      <c r="G123" s="15">
        <f t="shared" si="3"/>
        <v>106</v>
      </c>
      <c r="H123" s="15">
        <f t="shared" si="4"/>
        <v>1835.92</v>
      </c>
      <c r="I123" s="20">
        <f t="shared" si="5"/>
        <v>0.723237597911227</v>
      </c>
    </row>
    <row r="124" s="1" customFormat="1" spans="1:9">
      <c r="A124" s="12">
        <v>122</v>
      </c>
      <c r="B124" s="13" t="s">
        <v>234</v>
      </c>
      <c r="C124" s="13" t="s">
        <v>237</v>
      </c>
      <c r="D124" s="12" t="s">
        <v>88</v>
      </c>
      <c r="E124" s="12">
        <v>366</v>
      </c>
      <c r="F124" s="14">
        <v>198.5</v>
      </c>
      <c r="G124" s="15">
        <f t="shared" si="3"/>
        <v>167.5</v>
      </c>
      <c r="H124" s="15">
        <f t="shared" si="4"/>
        <v>2901.1</v>
      </c>
      <c r="I124" s="20">
        <f t="shared" si="5"/>
        <v>0.542349726775956</v>
      </c>
    </row>
    <row r="125" s="1" customFormat="1" spans="1:9">
      <c r="A125" s="12">
        <v>123</v>
      </c>
      <c r="B125" s="13" t="s">
        <v>234</v>
      </c>
      <c r="C125" s="13" t="s">
        <v>238</v>
      </c>
      <c r="D125" s="12" t="s">
        <v>90</v>
      </c>
      <c r="E125" s="12">
        <v>300</v>
      </c>
      <c r="F125" s="14">
        <v>97</v>
      </c>
      <c r="G125" s="15">
        <f t="shared" si="3"/>
        <v>203</v>
      </c>
      <c r="H125" s="15">
        <f t="shared" si="4"/>
        <v>3515.96</v>
      </c>
      <c r="I125" s="20">
        <f t="shared" si="5"/>
        <v>0.323333333333333</v>
      </c>
    </row>
    <row r="126" s="1" customFormat="1" spans="1:9">
      <c r="A126" s="12">
        <v>124</v>
      </c>
      <c r="B126" s="13" t="s">
        <v>234</v>
      </c>
      <c r="C126" s="13" t="s">
        <v>239</v>
      </c>
      <c r="D126" s="12" t="s">
        <v>92</v>
      </c>
      <c r="E126" s="12">
        <v>383</v>
      </c>
      <c r="F126" s="14">
        <v>327.99</v>
      </c>
      <c r="G126" s="15">
        <f t="shared" si="3"/>
        <v>55.01</v>
      </c>
      <c r="H126" s="15">
        <f t="shared" si="4"/>
        <v>952.7732</v>
      </c>
      <c r="I126" s="20">
        <f t="shared" si="5"/>
        <v>0.856370757180157</v>
      </c>
    </row>
    <row r="127" s="1" customFormat="1" spans="1:9">
      <c r="A127" s="12">
        <v>125</v>
      </c>
      <c r="B127" s="13" t="s">
        <v>234</v>
      </c>
      <c r="C127" s="13" t="s">
        <v>240</v>
      </c>
      <c r="D127" s="12" t="s">
        <v>94</v>
      </c>
      <c r="E127" s="12">
        <v>300</v>
      </c>
      <c r="F127" s="14">
        <v>132.18</v>
      </c>
      <c r="G127" s="15">
        <f t="shared" si="3"/>
        <v>167.82</v>
      </c>
      <c r="H127" s="15">
        <f t="shared" si="4"/>
        <v>2906.6424</v>
      </c>
      <c r="I127" s="20">
        <f t="shared" si="5"/>
        <v>0.4406</v>
      </c>
    </row>
    <row r="128" s="1" customFormat="1" spans="1:9">
      <c r="A128" s="12">
        <v>126</v>
      </c>
      <c r="B128" s="13" t="s">
        <v>234</v>
      </c>
      <c r="C128" s="13" t="s">
        <v>241</v>
      </c>
      <c r="D128" s="12" t="s">
        <v>111</v>
      </c>
      <c r="E128" s="12">
        <v>300</v>
      </c>
      <c r="F128" s="14">
        <v>99.84</v>
      </c>
      <c r="G128" s="15">
        <f t="shared" si="3"/>
        <v>200.16</v>
      </c>
      <c r="H128" s="15">
        <f t="shared" si="4"/>
        <v>3466.7712</v>
      </c>
      <c r="I128" s="20">
        <f t="shared" si="5"/>
        <v>0.3328</v>
      </c>
    </row>
    <row r="129" s="1" customFormat="1" spans="1:9">
      <c r="A129" s="12">
        <v>127</v>
      </c>
      <c r="B129" s="13" t="s">
        <v>234</v>
      </c>
      <c r="C129" s="13" t="s">
        <v>242</v>
      </c>
      <c r="D129" s="12" t="s">
        <v>97</v>
      </c>
      <c r="E129" s="12">
        <v>300</v>
      </c>
      <c r="F129" s="14">
        <v>207.58</v>
      </c>
      <c r="G129" s="15">
        <f t="shared" si="3"/>
        <v>92.42</v>
      </c>
      <c r="H129" s="15">
        <f t="shared" si="4"/>
        <v>1600.7144</v>
      </c>
      <c r="I129" s="20">
        <f t="shared" si="5"/>
        <v>0.691933333333333</v>
      </c>
    </row>
    <row r="130" s="1" customFormat="1" spans="1:9">
      <c r="A130" s="12">
        <v>128</v>
      </c>
      <c r="B130" s="13" t="s">
        <v>234</v>
      </c>
      <c r="C130" s="13" t="s">
        <v>243</v>
      </c>
      <c r="D130" s="12" t="s">
        <v>158</v>
      </c>
      <c r="E130" s="12">
        <v>419</v>
      </c>
      <c r="F130" s="14">
        <v>158.9</v>
      </c>
      <c r="G130" s="15">
        <f t="shared" si="3"/>
        <v>260.1</v>
      </c>
      <c r="H130" s="15">
        <f t="shared" si="4"/>
        <v>4504.932</v>
      </c>
      <c r="I130" s="20">
        <f t="shared" si="5"/>
        <v>0.379236276849642</v>
      </c>
    </row>
    <row r="131" s="1" customFormat="1" spans="1:9">
      <c r="A131" s="12">
        <v>129</v>
      </c>
      <c r="B131" s="13" t="s">
        <v>244</v>
      </c>
      <c r="C131" s="13" t="s">
        <v>245</v>
      </c>
      <c r="D131" s="12" t="s">
        <v>88</v>
      </c>
      <c r="E131" s="12">
        <v>575</v>
      </c>
      <c r="F131" s="14">
        <v>310.8</v>
      </c>
      <c r="G131" s="15">
        <f t="shared" si="3"/>
        <v>264.2</v>
      </c>
      <c r="H131" s="15">
        <f t="shared" si="4"/>
        <v>4575.944</v>
      </c>
      <c r="I131" s="20">
        <f t="shared" si="5"/>
        <v>0.540521739130435</v>
      </c>
    </row>
    <row r="132" s="1" customFormat="1" spans="1:9">
      <c r="A132" s="12">
        <v>130</v>
      </c>
      <c r="B132" s="13" t="s">
        <v>244</v>
      </c>
      <c r="C132" s="13" t="s">
        <v>246</v>
      </c>
      <c r="D132" s="12" t="s">
        <v>90</v>
      </c>
      <c r="E132" s="12">
        <v>566</v>
      </c>
      <c r="F132" s="14">
        <v>51.6</v>
      </c>
      <c r="G132" s="15">
        <f t="shared" si="3"/>
        <v>514.4</v>
      </c>
      <c r="H132" s="15">
        <f t="shared" si="4"/>
        <v>8909.408</v>
      </c>
      <c r="I132" s="20">
        <f t="shared" si="5"/>
        <v>0.0911660777385159</v>
      </c>
    </row>
    <row r="133" s="1" customFormat="1" spans="1:9">
      <c r="A133" s="12">
        <v>131</v>
      </c>
      <c r="B133" s="13" t="s">
        <v>244</v>
      </c>
      <c r="C133" s="13" t="s">
        <v>247</v>
      </c>
      <c r="D133" s="12" t="s">
        <v>92</v>
      </c>
      <c r="E133" s="12">
        <v>600</v>
      </c>
      <c r="F133" s="14">
        <v>292</v>
      </c>
      <c r="G133" s="15">
        <f t="shared" si="3"/>
        <v>308</v>
      </c>
      <c r="H133" s="15">
        <f t="shared" si="4"/>
        <v>5334.56</v>
      </c>
      <c r="I133" s="20">
        <f t="shared" si="5"/>
        <v>0.486666666666667</v>
      </c>
    </row>
    <row r="134" s="1" customFormat="1" spans="1:9">
      <c r="A134" s="12">
        <v>132</v>
      </c>
      <c r="B134" s="13" t="s">
        <v>244</v>
      </c>
      <c r="C134" s="13" t="s">
        <v>248</v>
      </c>
      <c r="D134" s="12" t="s">
        <v>94</v>
      </c>
      <c r="E134" s="12">
        <v>575</v>
      </c>
      <c r="F134" s="14">
        <v>219</v>
      </c>
      <c r="G134" s="15">
        <f t="shared" si="3"/>
        <v>356</v>
      </c>
      <c r="H134" s="15">
        <f t="shared" si="4"/>
        <v>6165.92</v>
      </c>
      <c r="I134" s="20">
        <f t="shared" si="5"/>
        <v>0.380869565217391</v>
      </c>
    </row>
    <row r="135" s="1" customFormat="1" spans="1:9">
      <c r="A135" s="12">
        <v>133</v>
      </c>
      <c r="B135" s="13" t="s">
        <v>244</v>
      </c>
      <c r="C135" s="13" t="s">
        <v>249</v>
      </c>
      <c r="D135" s="12" t="s">
        <v>97</v>
      </c>
      <c r="E135" s="12">
        <v>300</v>
      </c>
      <c r="F135" s="14">
        <v>256</v>
      </c>
      <c r="G135" s="15">
        <f t="shared" si="3"/>
        <v>44</v>
      </c>
      <c r="H135" s="15">
        <f t="shared" si="4"/>
        <v>762.08</v>
      </c>
      <c r="I135" s="20">
        <f t="shared" si="5"/>
        <v>0.853333333333333</v>
      </c>
    </row>
    <row r="136" s="1" customFormat="1" spans="1:9">
      <c r="A136" s="12">
        <v>134</v>
      </c>
      <c r="B136" s="13" t="s">
        <v>244</v>
      </c>
      <c r="C136" s="13" t="s">
        <v>250</v>
      </c>
      <c r="D136" s="12" t="s">
        <v>113</v>
      </c>
      <c r="E136" s="12">
        <v>566</v>
      </c>
      <c r="F136" s="14">
        <v>131.4</v>
      </c>
      <c r="G136" s="15">
        <f t="shared" si="3"/>
        <v>434.6</v>
      </c>
      <c r="H136" s="15">
        <f t="shared" si="4"/>
        <v>7527.272</v>
      </c>
      <c r="I136" s="20">
        <f t="shared" si="5"/>
        <v>0.232155477031802</v>
      </c>
    </row>
    <row r="137" s="1" customFormat="1" spans="1:9">
      <c r="A137" s="12">
        <v>135</v>
      </c>
      <c r="B137" s="13" t="s">
        <v>244</v>
      </c>
      <c r="C137" s="13" t="s">
        <v>251</v>
      </c>
      <c r="D137" s="12" t="s">
        <v>158</v>
      </c>
      <c r="E137" s="12">
        <v>566</v>
      </c>
      <c r="F137" s="14">
        <v>250.2</v>
      </c>
      <c r="G137" s="15">
        <f t="shared" si="3"/>
        <v>315.8</v>
      </c>
      <c r="H137" s="15">
        <f t="shared" si="4"/>
        <v>5469.656</v>
      </c>
      <c r="I137" s="20">
        <f t="shared" si="5"/>
        <v>0.442049469964664</v>
      </c>
    </row>
    <row r="138" s="1" customFormat="1" spans="1:9">
      <c r="A138" s="12">
        <v>136</v>
      </c>
      <c r="B138" s="13" t="s">
        <v>244</v>
      </c>
      <c r="C138" s="13" t="s">
        <v>252</v>
      </c>
      <c r="D138" s="12" t="s">
        <v>142</v>
      </c>
      <c r="E138" s="12">
        <v>575</v>
      </c>
      <c r="F138" s="14">
        <v>418</v>
      </c>
      <c r="G138" s="15">
        <f t="shared" si="3"/>
        <v>157</v>
      </c>
      <c r="H138" s="15">
        <f t="shared" si="4"/>
        <v>2719.24</v>
      </c>
      <c r="I138" s="20">
        <f t="shared" si="5"/>
        <v>0.72695652173913</v>
      </c>
    </row>
    <row r="139" s="1" customFormat="1" spans="1:9">
      <c r="A139" s="12">
        <v>137</v>
      </c>
      <c r="B139" s="13" t="s">
        <v>244</v>
      </c>
      <c r="C139" s="13" t="s">
        <v>253</v>
      </c>
      <c r="D139" s="12" t="s">
        <v>160</v>
      </c>
      <c r="E139" s="12">
        <v>566</v>
      </c>
      <c r="F139" s="14">
        <v>331.7</v>
      </c>
      <c r="G139" s="15">
        <f t="shared" si="3"/>
        <v>234.3</v>
      </c>
      <c r="H139" s="15">
        <f t="shared" si="4"/>
        <v>4058.076</v>
      </c>
      <c r="I139" s="20">
        <f t="shared" si="5"/>
        <v>0.586042402826855</v>
      </c>
    </row>
    <row r="140" s="1" customFormat="1" spans="1:9">
      <c r="A140" s="12">
        <v>138</v>
      </c>
      <c r="B140" s="13" t="s">
        <v>244</v>
      </c>
      <c r="C140" s="13" t="s">
        <v>254</v>
      </c>
      <c r="D140" s="12" t="s">
        <v>163</v>
      </c>
      <c r="E140" s="12">
        <v>575</v>
      </c>
      <c r="F140" s="14">
        <v>173.3</v>
      </c>
      <c r="G140" s="15">
        <f t="shared" ref="G140:G228" si="6">E140-F140</f>
        <v>401.7</v>
      </c>
      <c r="H140" s="15">
        <f t="shared" ref="H140:H228" si="7">G140*10*1.732</f>
        <v>6957.444</v>
      </c>
      <c r="I140" s="20">
        <f t="shared" ref="I140:I228" si="8">F140/E140</f>
        <v>0.301391304347826</v>
      </c>
    </row>
    <row r="141" s="1" customFormat="1" spans="1:9">
      <c r="A141" s="12">
        <v>139</v>
      </c>
      <c r="B141" s="13" t="s">
        <v>244</v>
      </c>
      <c r="C141" s="13" t="s">
        <v>255</v>
      </c>
      <c r="D141" s="12" t="s">
        <v>199</v>
      </c>
      <c r="E141" s="12">
        <v>600</v>
      </c>
      <c r="F141" s="14">
        <v>145.8</v>
      </c>
      <c r="G141" s="15">
        <f t="shared" si="6"/>
        <v>454.2</v>
      </c>
      <c r="H141" s="15">
        <f t="shared" si="7"/>
        <v>7866.744</v>
      </c>
      <c r="I141" s="20">
        <f t="shared" si="8"/>
        <v>0.243</v>
      </c>
    </row>
    <row r="142" s="1" customFormat="1" spans="1:9">
      <c r="A142" s="12">
        <v>140</v>
      </c>
      <c r="B142" s="13" t="s">
        <v>244</v>
      </c>
      <c r="C142" s="13" t="s">
        <v>256</v>
      </c>
      <c r="D142" s="12" t="s">
        <v>99</v>
      </c>
      <c r="E142" s="12">
        <v>300</v>
      </c>
      <c r="F142" s="14">
        <v>88.8</v>
      </c>
      <c r="G142" s="15">
        <f t="shared" si="6"/>
        <v>211.2</v>
      </c>
      <c r="H142" s="15">
        <f t="shared" si="7"/>
        <v>3657.984</v>
      </c>
      <c r="I142" s="20">
        <f t="shared" si="8"/>
        <v>0.296</v>
      </c>
    </row>
    <row r="143" s="1" customFormat="1" spans="1:9">
      <c r="A143" s="12">
        <v>141</v>
      </c>
      <c r="B143" s="13" t="s">
        <v>244</v>
      </c>
      <c r="C143" s="13" t="s">
        <v>257</v>
      </c>
      <c r="D143" s="12" t="s">
        <v>101</v>
      </c>
      <c r="E143" s="12">
        <v>575</v>
      </c>
      <c r="F143" s="14">
        <v>64.8</v>
      </c>
      <c r="G143" s="15">
        <f t="shared" si="6"/>
        <v>510.2</v>
      </c>
      <c r="H143" s="15">
        <f t="shared" si="7"/>
        <v>8836.664</v>
      </c>
      <c r="I143" s="20">
        <f t="shared" si="8"/>
        <v>0.112695652173913</v>
      </c>
    </row>
    <row r="144" s="1" customFormat="1" spans="1:9">
      <c r="A144" s="12">
        <v>142</v>
      </c>
      <c r="B144" s="13" t="s">
        <v>244</v>
      </c>
      <c r="C144" s="13" t="s">
        <v>258</v>
      </c>
      <c r="D144" s="12" t="s">
        <v>103</v>
      </c>
      <c r="E144" s="12">
        <v>514</v>
      </c>
      <c r="F144" s="14">
        <v>83</v>
      </c>
      <c r="G144" s="15">
        <f t="shared" si="6"/>
        <v>431</v>
      </c>
      <c r="H144" s="15">
        <f t="shared" si="7"/>
        <v>7464.92</v>
      </c>
      <c r="I144" s="20">
        <f t="shared" si="8"/>
        <v>0.16147859922179</v>
      </c>
    </row>
    <row r="145" s="1" customFormat="1" spans="1:9">
      <c r="A145" s="12">
        <v>143</v>
      </c>
      <c r="B145" s="13" t="s">
        <v>259</v>
      </c>
      <c r="C145" s="13" t="s">
        <v>260</v>
      </c>
      <c r="D145" s="12">
        <v>602</v>
      </c>
      <c r="E145" s="12">
        <v>600</v>
      </c>
      <c r="F145" s="14">
        <v>128.07</v>
      </c>
      <c r="G145" s="15">
        <f t="shared" si="6"/>
        <v>471.93</v>
      </c>
      <c r="H145" s="15">
        <f t="shared" si="7"/>
        <v>8173.8276</v>
      </c>
      <c r="I145" s="20">
        <f t="shared" si="8"/>
        <v>0.21345</v>
      </c>
    </row>
    <row r="146" s="1" customFormat="1" spans="1:9">
      <c r="A146" s="12">
        <v>144</v>
      </c>
      <c r="B146" s="13" t="s">
        <v>259</v>
      </c>
      <c r="C146" s="13" t="s">
        <v>261</v>
      </c>
      <c r="D146" s="12" t="s">
        <v>88</v>
      </c>
      <c r="E146" s="12">
        <v>300</v>
      </c>
      <c r="F146" s="14">
        <v>70</v>
      </c>
      <c r="G146" s="15">
        <f t="shared" si="6"/>
        <v>230</v>
      </c>
      <c r="H146" s="15">
        <f t="shared" si="7"/>
        <v>3983.6</v>
      </c>
      <c r="I146" s="20">
        <f t="shared" si="8"/>
        <v>0.233333333333333</v>
      </c>
    </row>
    <row r="147" s="1" customFormat="1" spans="1:9">
      <c r="A147" s="12">
        <v>145</v>
      </c>
      <c r="B147" s="13" t="s">
        <v>259</v>
      </c>
      <c r="C147" s="13" t="s">
        <v>262</v>
      </c>
      <c r="D147" s="12" t="s">
        <v>92</v>
      </c>
      <c r="E147" s="12">
        <v>566</v>
      </c>
      <c r="F147" s="14">
        <v>252.5</v>
      </c>
      <c r="G147" s="15">
        <f t="shared" si="6"/>
        <v>313.5</v>
      </c>
      <c r="H147" s="15">
        <f t="shared" si="7"/>
        <v>5429.82</v>
      </c>
      <c r="I147" s="20">
        <f t="shared" si="8"/>
        <v>0.446113074204947</v>
      </c>
    </row>
    <row r="148" s="1" customFormat="1" spans="1:9">
      <c r="A148" s="12">
        <v>146</v>
      </c>
      <c r="B148" s="13" t="s">
        <v>259</v>
      </c>
      <c r="C148" s="13" t="s">
        <v>263</v>
      </c>
      <c r="D148" s="12" t="s">
        <v>111</v>
      </c>
      <c r="E148" s="12">
        <v>600</v>
      </c>
      <c r="F148" s="14">
        <v>77</v>
      </c>
      <c r="G148" s="15">
        <f t="shared" si="6"/>
        <v>523</v>
      </c>
      <c r="H148" s="15">
        <f t="shared" si="7"/>
        <v>9058.36</v>
      </c>
      <c r="I148" s="20">
        <f t="shared" si="8"/>
        <v>0.128333333333333</v>
      </c>
    </row>
    <row r="149" s="1" customFormat="1" spans="1:9">
      <c r="A149" s="12">
        <v>147</v>
      </c>
      <c r="B149" s="13" t="s">
        <v>259</v>
      </c>
      <c r="C149" s="13" t="s">
        <v>264</v>
      </c>
      <c r="D149" s="12">
        <v>610</v>
      </c>
      <c r="E149" s="12">
        <v>300</v>
      </c>
      <c r="F149" s="14">
        <v>210.04</v>
      </c>
      <c r="G149" s="15">
        <f t="shared" si="6"/>
        <v>89.96</v>
      </c>
      <c r="H149" s="15">
        <f t="shared" si="7"/>
        <v>1558.1072</v>
      </c>
      <c r="I149" s="20">
        <f t="shared" si="8"/>
        <v>0.700133333333333</v>
      </c>
    </row>
    <row r="150" s="1" customFormat="1" spans="1:9">
      <c r="A150" s="12">
        <v>148</v>
      </c>
      <c r="B150" s="13" t="s">
        <v>259</v>
      </c>
      <c r="C150" s="13" t="s">
        <v>265</v>
      </c>
      <c r="D150" s="12" t="s">
        <v>142</v>
      </c>
      <c r="E150" s="12">
        <v>600</v>
      </c>
      <c r="F150" s="14">
        <v>135.2</v>
      </c>
      <c r="G150" s="15">
        <f t="shared" si="6"/>
        <v>464.8</v>
      </c>
      <c r="H150" s="15">
        <f t="shared" si="7"/>
        <v>8050.336</v>
      </c>
      <c r="I150" s="20">
        <f t="shared" si="8"/>
        <v>0.225333333333333</v>
      </c>
    </row>
    <row r="151" s="1" customFormat="1" spans="1:9">
      <c r="A151" s="12">
        <v>149</v>
      </c>
      <c r="B151" s="13" t="s">
        <v>259</v>
      </c>
      <c r="C151" s="13" t="s">
        <v>266</v>
      </c>
      <c r="D151" s="12" t="s">
        <v>168</v>
      </c>
      <c r="E151" s="12">
        <v>494</v>
      </c>
      <c r="F151" s="14">
        <v>262</v>
      </c>
      <c r="G151" s="15">
        <f t="shared" si="6"/>
        <v>232</v>
      </c>
      <c r="H151" s="15">
        <f t="shared" si="7"/>
        <v>4018.24</v>
      </c>
      <c r="I151" s="20">
        <f t="shared" si="8"/>
        <v>0.530364372469636</v>
      </c>
    </row>
    <row r="152" s="1" customFormat="1" spans="1:9">
      <c r="A152" s="12">
        <v>150</v>
      </c>
      <c r="B152" s="13" t="s">
        <v>259</v>
      </c>
      <c r="C152" s="13" t="s">
        <v>267</v>
      </c>
      <c r="D152" s="12" t="s">
        <v>99</v>
      </c>
      <c r="E152" s="12">
        <v>494</v>
      </c>
      <c r="F152" s="14">
        <v>249.2</v>
      </c>
      <c r="G152" s="15">
        <f t="shared" si="6"/>
        <v>244.8</v>
      </c>
      <c r="H152" s="15">
        <f t="shared" si="7"/>
        <v>4239.936</v>
      </c>
      <c r="I152" s="20">
        <f t="shared" si="8"/>
        <v>0.504453441295547</v>
      </c>
    </row>
    <row r="153" s="1" customFormat="1" spans="1:9">
      <c r="A153" s="12">
        <v>151</v>
      </c>
      <c r="B153" s="13" t="s">
        <v>259</v>
      </c>
      <c r="C153" s="13" t="s">
        <v>268</v>
      </c>
      <c r="D153" s="12">
        <v>605</v>
      </c>
      <c r="E153" s="12">
        <v>566</v>
      </c>
      <c r="F153" s="14">
        <v>32.42</v>
      </c>
      <c r="G153" s="15">
        <f t="shared" si="6"/>
        <v>533.58</v>
      </c>
      <c r="H153" s="15">
        <f t="shared" si="7"/>
        <v>9241.6056</v>
      </c>
      <c r="I153" s="20">
        <f t="shared" si="8"/>
        <v>0.0572791519434629</v>
      </c>
    </row>
    <row r="154" s="1" customFormat="1" spans="1:9">
      <c r="A154" s="12">
        <v>152</v>
      </c>
      <c r="B154" s="13" t="s">
        <v>259</v>
      </c>
      <c r="C154" s="13" t="s">
        <v>269</v>
      </c>
      <c r="D154" s="12">
        <v>607</v>
      </c>
      <c r="E154" s="12">
        <v>494</v>
      </c>
      <c r="F154" s="14">
        <v>395.79</v>
      </c>
      <c r="G154" s="15">
        <f t="shared" si="6"/>
        <v>98.21</v>
      </c>
      <c r="H154" s="15">
        <f t="shared" si="7"/>
        <v>1700.9972</v>
      </c>
      <c r="I154" s="20">
        <f t="shared" si="8"/>
        <v>0.801194331983806</v>
      </c>
    </row>
    <row r="155" s="1" customFormat="1" spans="1:9">
      <c r="A155" s="12">
        <v>153</v>
      </c>
      <c r="B155" s="13" t="s">
        <v>259</v>
      </c>
      <c r="C155" s="13" t="s">
        <v>270</v>
      </c>
      <c r="D155" s="12">
        <v>609</v>
      </c>
      <c r="E155" s="12">
        <v>494</v>
      </c>
      <c r="F155" s="14">
        <v>291.8</v>
      </c>
      <c r="G155" s="15">
        <f t="shared" si="6"/>
        <v>202.2</v>
      </c>
      <c r="H155" s="15">
        <f t="shared" si="7"/>
        <v>3502.104</v>
      </c>
      <c r="I155" s="20">
        <f t="shared" si="8"/>
        <v>0.590688259109312</v>
      </c>
    </row>
    <row r="156" s="1" customFormat="1" spans="1:9">
      <c r="A156" s="12">
        <v>154</v>
      </c>
      <c r="B156" s="13" t="s">
        <v>259</v>
      </c>
      <c r="C156" s="13" t="s">
        <v>271</v>
      </c>
      <c r="D156" s="12">
        <v>611</v>
      </c>
      <c r="E156" s="12">
        <v>566</v>
      </c>
      <c r="F156" s="14">
        <v>125.4</v>
      </c>
      <c r="G156" s="15">
        <f t="shared" si="6"/>
        <v>440.6</v>
      </c>
      <c r="H156" s="15">
        <f t="shared" si="7"/>
        <v>7631.192</v>
      </c>
      <c r="I156" s="20">
        <f t="shared" si="8"/>
        <v>0.221554770318021</v>
      </c>
    </row>
    <row r="157" s="1" customFormat="1" spans="1:9">
      <c r="A157" s="12">
        <v>155</v>
      </c>
      <c r="B157" s="13" t="s">
        <v>259</v>
      </c>
      <c r="C157" s="13" t="s">
        <v>272</v>
      </c>
      <c r="D157" s="12">
        <v>626</v>
      </c>
      <c r="E157" s="12">
        <v>494</v>
      </c>
      <c r="F157" s="14">
        <v>352.36</v>
      </c>
      <c r="G157" s="15">
        <f t="shared" si="6"/>
        <v>141.64</v>
      </c>
      <c r="H157" s="15">
        <f t="shared" si="7"/>
        <v>2453.2048</v>
      </c>
      <c r="I157" s="20">
        <f t="shared" si="8"/>
        <v>0.713279352226721</v>
      </c>
    </row>
    <row r="158" s="1" customFormat="1" spans="1:9">
      <c r="A158" s="12">
        <v>156</v>
      </c>
      <c r="B158" s="13" t="s">
        <v>273</v>
      </c>
      <c r="C158" s="13" t="s">
        <v>274</v>
      </c>
      <c r="D158" s="12">
        <v>624</v>
      </c>
      <c r="E158" s="12">
        <v>566</v>
      </c>
      <c r="F158" s="14">
        <v>320.04</v>
      </c>
      <c r="G158" s="15">
        <f t="shared" si="6"/>
        <v>245.96</v>
      </c>
      <c r="H158" s="15">
        <f t="shared" si="7"/>
        <v>4260.0272</v>
      </c>
      <c r="I158" s="20">
        <f t="shared" si="8"/>
        <v>0.565441696113074</v>
      </c>
    </row>
    <row r="159" s="1" customFormat="1" spans="1:9">
      <c r="A159" s="12">
        <v>157</v>
      </c>
      <c r="B159" s="13" t="s">
        <v>273</v>
      </c>
      <c r="C159" s="13" t="s">
        <v>275</v>
      </c>
      <c r="D159" s="12">
        <v>623</v>
      </c>
      <c r="E159" s="12">
        <v>566</v>
      </c>
      <c r="F159" s="14">
        <v>503.52</v>
      </c>
      <c r="G159" s="15">
        <f t="shared" si="6"/>
        <v>62.48</v>
      </c>
      <c r="H159" s="15">
        <f t="shared" si="7"/>
        <v>1082.1536</v>
      </c>
      <c r="I159" s="20">
        <f t="shared" si="8"/>
        <v>0.889611307420495</v>
      </c>
    </row>
    <row r="160" s="1" customFormat="1" spans="1:9">
      <c r="A160" s="12">
        <v>158</v>
      </c>
      <c r="B160" s="13" t="s">
        <v>273</v>
      </c>
      <c r="C160" s="13" t="s">
        <v>276</v>
      </c>
      <c r="D160" s="12">
        <v>621</v>
      </c>
      <c r="E160" s="12">
        <v>494</v>
      </c>
      <c r="F160" s="14">
        <v>408.4</v>
      </c>
      <c r="G160" s="15">
        <f t="shared" si="6"/>
        <v>85.6</v>
      </c>
      <c r="H160" s="15">
        <f t="shared" si="7"/>
        <v>1482.592</v>
      </c>
      <c r="I160" s="20">
        <f t="shared" si="8"/>
        <v>0.826720647773279</v>
      </c>
    </row>
    <row r="161" s="1" customFormat="1" spans="1:9">
      <c r="A161" s="12">
        <v>159</v>
      </c>
      <c r="B161" s="13" t="s">
        <v>273</v>
      </c>
      <c r="C161" s="13" t="s">
        <v>277</v>
      </c>
      <c r="D161" s="12">
        <v>601</v>
      </c>
      <c r="E161" s="12">
        <v>566</v>
      </c>
      <c r="F161" s="14">
        <v>410.64</v>
      </c>
      <c r="G161" s="18">
        <f t="shared" ref="G161:G170" si="9">E161-F161</f>
        <v>155.36</v>
      </c>
      <c r="H161" s="18">
        <f t="shared" ref="H161:H170" si="10">G161*10*1.732</f>
        <v>2690.8352</v>
      </c>
      <c r="I161" s="20">
        <f t="shared" ref="I161:I170" si="11">F161/E161</f>
        <v>0.725512367491166</v>
      </c>
    </row>
    <row r="162" s="1" customFormat="1" spans="1:9">
      <c r="A162" s="12">
        <v>160</v>
      </c>
      <c r="B162" s="13" t="s">
        <v>273</v>
      </c>
      <c r="C162" s="13" t="s">
        <v>278</v>
      </c>
      <c r="D162" s="12">
        <v>604</v>
      </c>
      <c r="E162" s="12">
        <v>439</v>
      </c>
      <c r="F162" s="14">
        <v>143.76</v>
      </c>
      <c r="G162" s="18">
        <f t="shared" si="9"/>
        <v>295.24</v>
      </c>
      <c r="H162" s="18">
        <f t="shared" si="10"/>
        <v>5113.5568</v>
      </c>
      <c r="I162" s="20">
        <f t="shared" si="11"/>
        <v>0.3274715261959</v>
      </c>
    </row>
    <row r="163" s="1" customFormat="1" spans="1:9">
      <c r="A163" s="12">
        <v>161</v>
      </c>
      <c r="B163" s="13" t="s">
        <v>273</v>
      </c>
      <c r="C163" s="13" t="s">
        <v>279</v>
      </c>
      <c r="D163" s="12">
        <v>605</v>
      </c>
      <c r="E163" s="12">
        <v>494</v>
      </c>
      <c r="F163" s="14">
        <v>0</v>
      </c>
      <c r="G163" s="18">
        <f t="shared" si="9"/>
        <v>494</v>
      </c>
      <c r="H163" s="18">
        <f t="shared" si="10"/>
        <v>8556.08</v>
      </c>
      <c r="I163" s="20">
        <f t="shared" si="11"/>
        <v>0</v>
      </c>
    </row>
    <row r="164" s="1" customFormat="1" spans="1:9">
      <c r="A164" s="12">
        <v>162</v>
      </c>
      <c r="B164" s="13" t="s">
        <v>273</v>
      </c>
      <c r="C164" s="13" t="s">
        <v>280</v>
      </c>
      <c r="D164" s="12">
        <v>606</v>
      </c>
      <c r="E164" s="12">
        <v>383</v>
      </c>
      <c r="F164" s="14">
        <v>231.24</v>
      </c>
      <c r="G164" s="18">
        <f t="shared" si="9"/>
        <v>151.76</v>
      </c>
      <c r="H164" s="18">
        <f t="shared" si="10"/>
        <v>2628.4832</v>
      </c>
      <c r="I164" s="20">
        <f t="shared" si="11"/>
        <v>0.603759791122715</v>
      </c>
    </row>
    <row r="165" s="1" customFormat="1" spans="1:9">
      <c r="A165" s="12">
        <v>163</v>
      </c>
      <c r="B165" s="13" t="s">
        <v>273</v>
      </c>
      <c r="C165" s="13" t="s">
        <v>281</v>
      </c>
      <c r="D165" s="12">
        <v>607</v>
      </c>
      <c r="E165" s="12">
        <v>494</v>
      </c>
      <c r="F165" s="14">
        <v>141.6</v>
      </c>
      <c r="G165" s="18">
        <f t="shared" si="9"/>
        <v>352.4</v>
      </c>
      <c r="H165" s="18">
        <f t="shared" si="10"/>
        <v>6103.568</v>
      </c>
      <c r="I165" s="20">
        <f t="shared" si="11"/>
        <v>0.28663967611336</v>
      </c>
    </row>
    <row r="166" s="1" customFormat="1" spans="1:9">
      <c r="A166" s="12">
        <v>164</v>
      </c>
      <c r="B166" s="13" t="s">
        <v>273</v>
      </c>
      <c r="C166" s="13" t="s">
        <v>282</v>
      </c>
      <c r="D166" s="12">
        <v>608</v>
      </c>
      <c r="E166" s="12">
        <v>566</v>
      </c>
      <c r="F166" s="14">
        <v>247.1</v>
      </c>
      <c r="G166" s="18">
        <f t="shared" si="9"/>
        <v>318.9</v>
      </c>
      <c r="H166" s="18">
        <f t="shared" si="10"/>
        <v>5523.348</v>
      </c>
      <c r="I166" s="20">
        <f t="shared" si="11"/>
        <v>0.436572438162544</v>
      </c>
    </row>
    <row r="167" s="1" customFormat="1" spans="1:9">
      <c r="A167" s="12">
        <v>165</v>
      </c>
      <c r="B167" s="13" t="s">
        <v>273</v>
      </c>
      <c r="C167" s="13" t="s">
        <v>283</v>
      </c>
      <c r="D167" s="12">
        <v>610</v>
      </c>
      <c r="E167" s="12">
        <v>566</v>
      </c>
      <c r="F167" s="14">
        <v>107</v>
      </c>
      <c r="G167" s="18">
        <f t="shared" si="9"/>
        <v>459</v>
      </c>
      <c r="H167" s="18">
        <f t="shared" si="10"/>
        <v>7949.88</v>
      </c>
      <c r="I167" s="20">
        <f t="shared" si="11"/>
        <v>0.18904593639576</v>
      </c>
    </row>
    <row r="168" s="1" customFormat="1" spans="1:9">
      <c r="A168" s="12">
        <v>166</v>
      </c>
      <c r="B168" s="13" t="s">
        <v>273</v>
      </c>
      <c r="C168" s="13" t="s">
        <v>284</v>
      </c>
      <c r="D168" s="12">
        <v>616</v>
      </c>
      <c r="E168" s="12">
        <v>566</v>
      </c>
      <c r="F168" s="14">
        <v>312.8</v>
      </c>
      <c r="G168" s="18">
        <f t="shared" si="9"/>
        <v>253.2</v>
      </c>
      <c r="H168" s="18">
        <f t="shared" si="10"/>
        <v>4385.424</v>
      </c>
      <c r="I168" s="20">
        <f t="shared" si="11"/>
        <v>0.552650176678445</v>
      </c>
    </row>
    <row r="169" s="1" customFormat="1" spans="1:9">
      <c r="A169" s="12">
        <v>167</v>
      </c>
      <c r="B169" s="13" t="s">
        <v>273</v>
      </c>
      <c r="C169" s="13" t="s">
        <v>285</v>
      </c>
      <c r="D169" s="12">
        <v>626</v>
      </c>
      <c r="E169" s="12">
        <v>566</v>
      </c>
      <c r="F169" s="14">
        <v>390</v>
      </c>
      <c r="G169" s="18">
        <f t="shared" si="9"/>
        <v>176</v>
      </c>
      <c r="H169" s="18">
        <f t="shared" si="10"/>
        <v>3048.32</v>
      </c>
      <c r="I169" s="20">
        <f t="shared" si="11"/>
        <v>0.68904593639576</v>
      </c>
    </row>
    <row r="170" s="1" customFormat="1" spans="1:9">
      <c r="A170" s="12">
        <v>168</v>
      </c>
      <c r="B170" s="16" t="s">
        <v>286</v>
      </c>
      <c r="C170" s="13" t="s">
        <v>287</v>
      </c>
      <c r="D170" s="12">
        <v>605</v>
      </c>
      <c r="E170" s="12">
        <v>494</v>
      </c>
      <c r="F170" s="14">
        <v>138</v>
      </c>
      <c r="G170" s="18">
        <f t="shared" si="9"/>
        <v>356</v>
      </c>
      <c r="H170" s="18">
        <f t="shared" si="10"/>
        <v>6165.92</v>
      </c>
      <c r="I170" s="20">
        <f t="shared" si="11"/>
        <v>0.279352226720648</v>
      </c>
    </row>
    <row r="171" s="1" customFormat="1" spans="1:9">
      <c r="A171" s="12">
        <v>169</v>
      </c>
      <c r="B171" s="16" t="s">
        <v>286</v>
      </c>
      <c r="C171" s="16" t="s">
        <v>288</v>
      </c>
      <c r="D171" s="17" t="s">
        <v>150</v>
      </c>
      <c r="E171" s="17">
        <v>494</v>
      </c>
      <c r="F171" s="14">
        <v>214.8</v>
      </c>
      <c r="G171" s="18">
        <f t="shared" si="6"/>
        <v>279.2</v>
      </c>
      <c r="H171" s="18">
        <f t="shared" si="7"/>
        <v>4835.744</v>
      </c>
      <c r="I171" s="20">
        <f t="shared" si="8"/>
        <v>0.434817813765182</v>
      </c>
    </row>
    <row r="172" s="1" customFormat="1" spans="1:9">
      <c r="A172" s="12">
        <v>170</v>
      </c>
      <c r="B172" s="13" t="s">
        <v>286</v>
      </c>
      <c r="C172" s="13" t="s">
        <v>289</v>
      </c>
      <c r="D172" s="12" t="s">
        <v>84</v>
      </c>
      <c r="E172" s="12">
        <v>252</v>
      </c>
      <c r="F172" s="14">
        <v>15.6</v>
      </c>
      <c r="G172" s="15">
        <f t="shared" si="6"/>
        <v>236.4</v>
      </c>
      <c r="H172" s="15">
        <f t="shared" si="7"/>
        <v>4094.448</v>
      </c>
      <c r="I172" s="20">
        <f t="shared" si="8"/>
        <v>0.0619047619047619</v>
      </c>
    </row>
    <row r="173" s="1" customFormat="1" spans="1:9">
      <c r="A173" s="12">
        <v>171</v>
      </c>
      <c r="B173" s="13" t="s">
        <v>286</v>
      </c>
      <c r="C173" s="13" t="s">
        <v>290</v>
      </c>
      <c r="D173" s="12" t="s">
        <v>88</v>
      </c>
      <c r="E173" s="12">
        <v>300</v>
      </c>
      <c r="F173" s="14">
        <v>0</v>
      </c>
      <c r="G173" s="15">
        <f t="shared" si="6"/>
        <v>300</v>
      </c>
      <c r="H173" s="15">
        <f t="shared" si="7"/>
        <v>5196</v>
      </c>
      <c r="I173" s="20">
        <f t="shared" si="8"/>
        <v>0</v>
      </c>
    </row>
    <row r="174" s="1" customFormat="1" spans="1:9">
      <c r="A174" s="12">
        <v>172</v>
      </c>
      <c r="B174" s="13" t="s">
        <v>286</v>
      </c>
      <c r="C174" s="13" t="s">
        <v>291</v>
      </c>
      <c r="D174" s="12" t="s">
        <v>94</v>
      </c>
      <c r="E174" s="12">
        <v>252</v>
      </c>
      <c r="F174" s="14">
        <v>138</v>
      </c>
      <c r="G174" s="15">
        <f t="shared" si="6"/>
        <v>114</v>
      </c>
      <c r="H174" s="15">
        <f t="shared" si="7"/>
        <v>1974.48</v>
      </c>
      <c r="I174" s="20">
        <f t="shared" si="8"/>
        <v>0.547619047619048</v>
      </c>
    </row>
    <row r="175" s="1" customFormat="1" spans="1:9">
      <c r="A175" s="12">
        <v>173</v>
      </c>
      <c r="B175" s="13" t="s">
        <v>292</v>
      </c>
      <c r="C175" s="13" t="s">
        <v>293</v>
      </c>
      <c r="D175" s="12" t="s">
        <v>86</v>
      </c>
      <c r="E175" s="12">
        <v>383</v>
      </c>
      <c r="F175" s="14">
        <v>290.78</v>
      </c>
      <c r="G175" s="15">
        <f t="shared" si="6"/>
        <v>92.22</v>
      </c>
      <c r="H175" s="15">
        <f t="shared" si="7"/>
        <v>1597.2504</v>
      </c>
      <c r="I175" s="20">
        <f t="shared" si="8"/>
        <v>0.759216710182768</v>
      </c>
    </row>
    <row r="176" s="1" customFormat="1" spans="1:9">
      <c r="A176" s="12">
        <v>174</v>
      </c>
      <c r="B176" s="13" t="s">
        <v>292</v>
      </c>
      <c r="C176" s="13" t="s">
        <v>294</v>
      </c>
      <c r="D176" s="12" t="s">
        <v>88</v>
      </c>
      <c r="E176" s="12">
        <v>566</v>
      </c>
      <c r="F176" s="14">
        <v>501.84</v>
      </c>
      <c r="G176" s="15">
        <f t="shared" si="6"/>
        <v>64.16</v>
      </c>
      <c r="H176" s="15">
        <f t="shared" si="7"/>
        <v>1111.2512</v>
      </c>
      <c r="I176" s="20">
        <f t="shared" si="8"/>
        <v>0.886643109540636</v>
      </c>
    </row>
    <row r="177" s="1" customFormat="1" spans="1:9">
      <c r="A177" s="12">
        <v>175</v>
      </c>
      <c r="B177" s="13" t="s">
        <v>292</v>
      </c>
      <c r="C177" s="13" t="s">
        <v>295</v>
      </c>
      <c r="D177" s="12" t="s">
        <v>90</v>
      </c>
      <c r="E177" s="12">
        <v>514</v>
      </c>
      <c r="F177" s="14">
        <v>417.09</v>
      </c>
      <c r="G177" s="15">
        <f t="shared" si="6"/>
        <v>96.91</v>
      </c>
      <c r="H177" s="15">
        <f t="shared" si="7"/>
        <v>1678.4812</v>
      </c>
      <c r="I177" s="20">
        <f t="shared" si="8"/>
        <v>0.811459143968872</v>
      </c>
    </row>
    <row r="178" s="1" customFormat="1" spans="1:9">
      <c r="A178" s="12">
        <v>176</v>
      </c>
      <c r="B178" s="13" t="s">
        <v>292</v>
      </c>
      <c r="C178" s="13" t="s">
        <v>296</v>
      </c>
      <c r="D178" s="12" t="s">
        <v>92</v>
      </c>
      <c r="E178" s="12">
        <v>514</v>
      </c>
      <c r="F178" s="14">
        <v>415</v>
      </c>
      <c r="G178" s="15">
        <f t="shared" si="6"/>
        <v>99</v>
      </c>
      <c r="H178" s="15">
        <f t="shared" si="7"/>
        <v>1714.68</v>
      </c>
      <c r="I178" s="20">
        <f t="shared" si="8"/>
        <v>0.807392996108949</v>
      </c>
    </row>
    <row r="179" s="1" customFormat="1" spans="1:9">
      <c r="A179" s="12">
        <v>177</v>
      </c>
      <c r="B179" s="13" t="s">
        <v>292</v>
      </c>
      <c r="C179" s="13" t="s">
        <v>297</v>
      </c>
      <c r="D179" s="12" t="s">
        <v>94</v>
      </c>
      <c r="E179" s="12">
        <v>300</v>
      </c>
      <c r="F179" s="14">
        <v>180.6</v>
      </c>
      <c r="G179" s="15">
        <f t="shared" si="6"/>
        <v>119.4</v>
      </c>
      <c r="H179" s="15">
        <f t="shared" si="7"/>
        <v>2068.008</v>
      </c>
      <c r="I179" s="20">
        <f t="shared" si="8"/>
        <v>0.602</v>
      </c>
    </row>
    <row r="180" s="1" customFormat="1" spans="1:9">
      <c r="A180" s="12">
        <v>178</v>
      </c>
      <c r="B180" s="13" t="s">
        <v>292</v>
      </c>
      <c r="C180" s="13" t="s">
        <v>298</v>
      </c>
      <c r="D180" s="12" t="s">
        <v>111</v>
      </c>
      <c r="E180" s="12">
        <v>300</v>
      </c>
      <c r="F180" s="14">
        <v>61.65</v>
      </c>
      <c r="G180" s="15">
        <f t="shared" si="6"/>
        <v>238.35</v>
      </c>
      <c r="H180" s="15">
        <f t="shared" si="7"/>
        <v>4128.222</v>
      </c>
      <c r="I180" s="20">
        <f t="shared" si="8"/>
        <v>0.2055</v>
      </c>
    </row>
    <row r="181" s="1" customFormat="1" spans="1:9">
      <c r="A181" s="12">
        <v>179</v>
      </c>
      <c r="B181" s="13" t="s">
        <v>292</v>
      </c>
      <c r="C181" s="13" t="s">
        <v>299</v>
      </c>
      <c r="D181" s="12" t="s">
        <v>97</v>
      </c>
      <c r="E181" s="12">
        <v>575</v>
      </c>
      <c r="F181" s="14">
        <v>258.38</v>
      </c>
      <c r="G181" s="15">
        <f t="shared" si="6"/>
        <v>316.62</v>
      </c>
      <c r="H181" s="15">
        <f t="shared" si="7"/>
        <v>5483.8584</v>
      </c>
      <c r="I181" s="20">
        <f t="shared" si="8"/>
        <v>0.44935652173913</v>
      </c>
    </row>
    <row r="182" s="1" customFormat="1" spans="1:9">
      <c r="A182" s="12">
        <v>180</v>
      </c>
      <c r="B182" s="13" t="s">
        <v>292</v>
      </c>
      <c r="C182" s="13" t="s">
        <v>300</v>
      </c>
      <c r="D182" s="12" t="s">
        <v>113</v>
      </c>
      <c r="E182" s="12">
        <v>566</v>
      </c>
      <c r="F182" s="14">
        <v>469.85</v>
      </c>
      <c r="G182" s="15">
        <f t="shared" si="6"/>
        <v>96.15</v>
      </c>
      <c r="H182" s="15">
        <f t="shared" si="7"/>
        <v>1665.318</v>
      </c>
      <c r="I182" s="20">
        <f t="shared" si="8"/>
        <v>0.830123674911661</v>
      </c>
    </row>
    <row r="183" s="1" customFormat="1" spans="1:9">
      <c r="A183" s="12">
        <v>181</v>
      </c>
      <c r="B183" s="13" t="s">
        <v>292</v>
      </c>
      <c r="C183" s="13" t="s">
        <v>301</v>
      </c>
      <c r="D183" s="12" t="s">
        <v>158</v>
      </c>
      <c r="E183" s="12">
        <v>514</v>
      </c>
      <c r="F183" s="14">
        <v>372</v>
      </c>
      <c r="G183" s="15">
        <f t="shared" si="6"/>
        <v>142</v>
      </c>
      <c r="H183" s="15">
        <f t="shared" si="7"/>
        <v>2459.44</v>
      </c>
      <c r="I183" s="20">
        <f t="shared" si="8"/>
        <v>0.723735408560311</v>
      </c>
    </row>
    <row r="184" s="1" customFormat="1" spans="1:9">
      <c r="A184" s="12">
        <v>182</v>
      </c>
      <c r="B184" s="13" t="s">
        <v>292</v>
      </c>
      <c r="C184" s="13" t="s">
        <v>302</v>
      </c>
      <c r="D184" s="12" t="s">
        <v>142</v>
      </c>
      <c r="E184" s="12">
        <v>566</v>
      </c>
      <c r="F184" s="14">
        <v>333</v>
      </c>
      <c r="G184" s="15">
        <f t="shared" si="6"/>
        <v>233</v>
      </c>
      <c r="H184" s="15">
        <f t="shared" si="7"/>
        <v>4035.56</v>
      </c>
      <c r="I184" s="20">
        <f t="shared" si="8"/>
        <v>0.588339222614841</v>
      </c>
    </row>
    <row r="185" s="1" customFormat="1" spans="1:9">
      <c r="A185" s="12">
        <v>183</v>
      </c>
      <c r="B185" s="13" t="s">
        <v>292</v>
      </c>
      <c r="C185" s="13" t="s">
        <v>303</v>
      </c>
      <c r="D185" s="12">
        <v>613</v>
      </c>
      <c r="E185" s="12">
        <v>300</v>
      </c>
      <c r="F185" s="14">
        <v>141</v>
      </c>
      <c r="G185" s="15">
        <f t="shared" si="6"/>
        <v>159</v>
      </c>
      <c r="H185" s="15">
        <f t="shared" si="7"/>
        <v>2753.88</v>
      </c>
      <c r="I185" s="20">
        <f t="shared" si="8"/>
        <v>0.47</v>
      </c>
    </row>
    <row r="186" s="1" customFormat="1" spans="1:9">
      <c r="A186" s="12">
        <v>184</v>
      </c>
      <c r="B186" s="13" t="s">
        <v>292</v>
      </c>
      <c r="C186" s="13" t="s">
        <v>304</v>
      </c>
      <c r="D186" s="12" t="s">
        <v>144</v>
      </c>
      <c r="E186" s="12">
        <v>566</v>
      </c>
      <c r="F186" s="14">
        <v>256.3</v>
      </c>
      <c r="G186" s="15">
        <f t="shared" si="6"/>
        <v>309.7</v>
      </c>
      <c r="H186" s="15">
        <f t="shared" si="7"/>
        <v>5364.004</v>
      </c>
      <c r="I186" s="20">
        <f t="shared" si="8"/>
        <v>0.452826855123675</v>
      </c>
    </row>
    <row r="187" s="1" customFormat="1" spans="1:9">
      <c r="A187" s="12">
        <v>185</v>
      </c>
      <c r="B187" s="13" t="s">
        <v>292</v>
      </c>
      <c r="C187" s="13" t="s">
        <v>305</v>
      </c>
      <c r="D187" s="12">
        <v>615</v>
      </c>
      <c r="E187" s="12">
        <v>566</v>
      </c>
      <c r="F187" s="14">
        <v>183.3</v>
      </c>
      <c r="G187" s="15">
        <v>468</v>
      </c>
      <c r="H187" s="15">
        <v>8105.76</v>
      </c>
      <c r="I187" s="20">
        <v>0.173144876325088</v>
      </c>
    </row>
    <row r="188" s="1" customFormat="1" spans="1:9">
      <c r="A188" s="12">
        <v>186</v>
      </c>
      <c r="B188" s="13" t="s">
        <v>292</v>
      </c>
      <c r="C188" s="13" t="s">
        <v>306</v>
      </c>
      <c r="D188" s="12" t="s">
        <v>146</v>
      </c>
      <c r="E188" s="12">
        <v>600</v>
      </c>
      <c r="F188" s="14">
        <v>214.7</v>
      </c>
      <c r="G188" s="15">
        <f t="shared" si="6"/>
        <v>385.3</v>
      </c>
      <c r="H188" s="15">
        <f t="shared" si="7"/>
        <v>6673.396</v>
      </c>
      <c r="I188" s="20">
        <f t="shared" si="8"/>
        <v>0.357833333333333</v>
      </c>
    </row>
    <row r="189" s="1" customFormat="1" spans="1:9">
      <c r="A189" s="12">
        <v>187</v>
      </c>
      <c r="B189" s="13" t="s">
        <v>292</v>
      </c>
      <c r="C189" s="13" t="s">
        <v>307</v>
      </c>
      <c r="D189" s="12" t="s">
        <v>168</v>
      </c>
      <c r="E189" s="12">
        <v>600</v>
      </c>
      <c r="F189" s="14">
        <v>71</v>
      </c>
      <c r="G189" s="15">
        <f t="shared" si="6"/>
        <v>529</v>
      </c>
      <c r="H189" s="15">
        <f t="shared" si="7"/>
        <v>9162.28</v>
      </c>
      <c r="I189" s="20">
        <f t="shared" si="8"/>
        <v>0.118333333333333</v>
      </c>
    </row>
    <row r="190" s="1" customFormat="1" spans="1:9">
      <c r="A190" s="12">
        <v>188</v>
      </c>
      <c r="B190" s="13" t="s">
        <v>308</v>
      </c>
      <c r="C190" s="13" t="s">
        <v>309</v>
      </c>
      <c r="D190" s="12" t="s">
        <v>84</v>
      </c>
      <c r="E190" s="12">
        <v>419</v>
      </c>
      <c r="F190" s="14">
        <v>268.8</v>
      </c>
      <c r="G190" s="15">
        <f t="shared" si="6"/>
        <v>150.2</v>
      </c>
      <c r="H190" s="15">
        <f t="shared" si="7"/>
        <v>2601.464</v>
      </c>
      <c r="I190" s="20">
        <f t="shared" si="8"/>
        <v>0.641527446300716</v>
      </c>
    </row>
    <row r="191" s="1" customFormat="1" spans="1:9">
      <c r="A191" s="12">
        <v>189</v>
      </c>
      <c r="B191" s="13" t="s">
        <v>308</v>
      </c>
      <c r="C191" s="13" t="s">
        <v>310</v>
      </c>
      <c r="D191" s="12" t="s">
        <v>86</v>
      </c>
      <c r="E191" s="12">
        <v>328</v>
      </c>
      <c r="F191" s="14">
        <v>292.3</v>
      </c>
      <c r="G191" s="15">
        <f t="shared" si="6"/>
        <v>35.7</v>
      </c>
      <c r="H191" s="15">
        <f t="shared" si="7"/>
        <v>618.324</v>
      </c>
      <c r="I191" s="20">
        <f t="shared" si="8"/>
        <v>0.891158536585366</v>
      </c>
    </row>
    <row r="192" s="1" customFormat="1" spans="1:9">
      <c r="A192" s="12">
        <v>190</v>
      </c>
      <c r="B192" s="13" t="s">
        <v>308</v>
      </c>
      <c r="C192" s="13" t="s">
        <v>311</v>
      </c>
      <c r="D192" s="12">
        <v>604</v>
      </c>
      <c r="E192" s="12">
        <v>400</v>
      </c>
      <c r="F192" s="14">
        <v>300.1</v>
      </c>
      <c r="G192" s="15">
        <f t="shared" si="6"/>
        <v>99.9</v>
      </c>
      <c r="H192" s="15">
        <f t="shared" si="7"/>
        <v>1730.268</v>
      </c>
      <c r="I192" s="20">
        <f t="shared" si="8"/>
        <v>0.75025</v>
      </c>
    </row>
    <row r="193" s="1" customFormat="1" spans="1:9">
      <c r="A193" s="12">
        <v>191</v>
      </c>
      <c r="B193" s="16" t="s">
        <v>312</v>
      </c>
      <c r="C193" s="16" t="s">
        <v>313</v>
      </c>
      <c r="D193" s="17" t="s">
        <v>150</v>
      </c>
      <c r="E193" s="17">
        <v>259</v>
      </c>
      <c r="F193" s="14">
        <v>100</v>
      </c>
      <c r="G193" s="21">
        <f t="shared" si="6"/>
        <v>159</v>
      </c>
      <c r="H193" s="21">
        <f t="shared" si="7"/>
        <v>2753.88</v>
      </c>
      <c r="I193" s="20">
        <f t="shared" si="8"/>
        <v>0.386100386100386</v>
      </c>
    </row>
    <row r="194" s="1" customFormat="1" spans="1:9">
      <c r="A194" s="12">
        <v>192</v>
      </c>
      <c r="B194" s="16" t="s">
        <v>312</v>
      </c>
      <c r="C194" s="13" t="s">
        <v>314</v>
      </c>
      <c r="D194" s="12" t="s">
        <v>86</v>
      </c>
      <c r="E194" s="12">
        <v>300</v>
      </c>
      <c r="F194" s="14">
        <v>0</v>
      </c>
      <c r="G194" s="15">
        <f t="shared" si="6"/>
        <v>300</v>
      </c>
      <c r="H194" s="15">
        <f t="shared" si="7"/>
        <v>5196</v>
      </c>
      <c r="I194" s="20">
        <f t="shared" si="8"/>
        <v>0</v>
      </c>
    </row>
    <row r="195" s="1" customFormat="1" spans="1:9">
      <c r="A195" s="12">
        <v>193</v>
      </c>
      <c r="B195" s="16" t="s">
        <v>312</v>
      </c>
      <c r="C195" s="16" t="s">
        <v>315</v>
      </c>
      <c r="D195" s="17" t="s">
        <v>88</v>
      </c>
      <c r="E195" s="17">
        <v>300</v>
      </c>
      <c r="F195" s="14">
        <v>134</v>
      </c>
      <c r="G195" s="18">
        <f t="shared" si="6"/>
        <v>166</v>
      </c>
      <c r="H195" s="18">
        <f t="shared" si="7"/>
        <v>2875.12</v>
      </c>
      <c r="I195" s="20">
        <f t="shared" si="8"/>
        <v>0.446666666666667</v>
      </c>
    </row>
    <row r="196" s="1" customFormat="1" spans="1:9">
      <c r="A196" s="12">
        <v>194</v>
      </c>
      <c r="B196" s="16" t="s">
        <v>312</v>
      </c>
      <c r="C196" s="13" t="s">
        <v>316</v>
      </c>
      <c r="D196" s="12" t="s">
        <v>90</v>
      </c>
      <c r="E196" s="12">
        <v>383</v>
      </c>
      <c r="F196" s="14">
        <v>74.4</v>
      </c>
      <c r="G196" s="15">
        <f t="shared" si="6"/>
        <v>308.6</v>
      </c>
      <c r="H196" s="15">
        <f t="shared" si="7"/>
        <v>5344.952</v>
      </c>
      <c r="I196" s="20">
        <f t="shared" si="8"/>
        <v>0.194255874673629</v>
      </c>
    </row>
    <row r="197" s="1" customFormat="1" spans="1:9">
      <c r="A197" s="12">
        <v>195</v>
      </c>
      <c r="B197" s="16" t="s">
        <v>312</v>
      </c>
      <c r="C197" s="16" t="s">
        <v>317</v>
      </c>
      <c r="D197" s="17" t="s">
        <v>92</v>
      </c>
      <c r="E197" s="17">
        <v>300</v>
      </c>
      <c r="F197" s="14">
        <v>176.4</v>
      </c>
      <c r="G197" s="18">
        <f t="shared" si="6"/>
        <v>123.6</v>
      </c>
      <c r="H197" s="18">
        <f t="shared" si="7"/>
        <v>2140.752</v>
      </c>
      <c r="I197" s="20">
        <f t="shared" si="8"/>
        <v>0.588</v>
      </c>
    </row>
    <row r="198" s="1" customFormat="1" spans="1:9">
      <c r="A198" s="12">
        <v>196</v>
      </c>
      <c r="B198" s="16" t="s">
        <v>312</v>
      </c>
      <c r="C198" s="13" t="s">
        <v>318</v>
      </c>
      <c r="D198" s="12" t="s">
        <v>94</v>
      </c>
      <c r="E198" s="12">
        <v>300</v>
      </c>
      <c r="F198" s="14">
        <v>96</v>
      </c>
      <c r="G198" s="15">
        <f t="shared" si="6"/>
        <v>204</v>
      </c>
      <c r="H198" s="15">
        <f t="shared" si="7"/>
        <v>3533.28</v>
      </c>
      <c r="I198" s="20">
        <f t="shared" si="8"/>
        <v>0.32</v>
      </c>
    </row>
    <row r="199" s="1" customFormat="1" spans="1:9">
      <c r="A199" s="12">
        <v>197</v>
      </c>
      <c r="B199" s="16" t="s">
        <v>312</v>
      </c>
      <c r="C199" s="13" t="s">
        <v>319</v>
      </c>
      <c r="D199" s="12" t="s">
        <v>111</v>
      </c>
      <c r="E199" s="12">
        <v>150</v>
      </c>
      <c r="F199" s="14">
        <v>112.8</v>
      </c>
      <c r="G199" s="15">
        <f t="shared" si="6"/>
        <v>37.2</v>
      </c>
      <c r="H199" s="15">
        <f t="shared" si="7"/>
        <v>644.304</v>
      </c>
      <c r="I199" s="20">
        <f t="shared" si="8"/>
        <v>0.752</v>
      </c>
    </row>
    <row r="200" s="1" customFormat="1" spans="1:9">
      <c r="A200" s="12">
        <v>198</v>
      </c>
      <c r="B200" s="16" t="s">
        <v>320</v>
      </c>
      <c r="C200" s="16" t="s">
        <v>321</v>
      </c>
      <c r="D200" s="17" t="s">
        <v>150</v>
      </c>
      <c r="E200" s="17">
        <v>494</v>
      </c>
      <c r="F200" s="14">
        <v>275</v>
      </c>
      <c r="G200" s="18">
        <f t="shared" si="6"/>
        <v>219</v>
      </c>
      <c r="H200" s="18">
        <f t="shared" si="7"/>
        <v>3793.08</v>
      </c>
      <c r="I200" s="20">
        <f t="shared" si="8"/>
        <v>0.55668016194332</v>
      </c>
    </row>
    <row r="201" s="1" customFormat="1" spans="1:9">
      <c r="A201" s="12">
        <v>199</v>
      </c>
      <c r="B201" s="16" t="s">
        <v>320</v>
      </c>
      <c r="C201" s="16" t="s">
        <v>322</v>
      </c>
      <c r="D201" s="17" t="s">
        <v>86</v>
      </c>
      <c r="E201" s="17">
        <v>566</v>
      </c>
      <c r="F201" s="19">
        <v>432.07</v>
      </c>
      <c r="G201" s="18">
        <f t="shared" si="6"/>
        <v>133.93</v>
      </c>
      <c r="H201" s="18">
        <f t="shared" si="7"/>
        <v>2319.6676</v>
      </c>
      <c r="I201" s="20">
        <f t="shared" si="8"/>
        <v>0.763374558303887</v>
      </c>
    </row>
    <row r="202" s="1" customFormat="1" spans="1:9">
      <c r="A202" s="12">
        <v>200</v>
      </c>
      <c r="B202" s="16" t="s">
        <v>320</v>
      </c>
      <c r="C202" s="16" t="s">
        <v>323</v>
      </c>
      <c r="D202" s="17" t="s">
        <v>90</v>
      </c>
      <c r="E202" s="17">
        <v>566</v>
      </c>
      <c r="F202" s="19">
        <v>297.4</v>
      </c>
      <c r="G202" s="18">
        <f t="shared" si="6"/>
        <v>268.6</v>
      </c>
      <c r="H202" s="18">
        <f t="shared" si="7"/>
        <v>4652.152</v>
      </c>
      <c r="I202" s="20">
        <f t="shared" si="8"/>
        <v>0.525441696113074</v>
      </c>
    </row>
    <row r="203" s="1" customFormat="1" spans="1:9">
      <c r="A203" s="12">
        <v>201</v>
      </c>
      <c r="B203" s="16" t="s">
        <v>320</v>
      </c>
      <c r="C203" s="16" t="s">
        <v>324</v>
      </c>
      <c r="D203" s="17" t="s">
        <v>158</v>
      </c>
      <c r="E203" s="17">
        <v>566</v>
      </c>
      <c r="F203" s="19">
        <v>249.6</v>
      </c>
      <c r="G203" s="18">
        <f t="shared" si="6"/>
        <v>316.4</v>
      </c>
      <c r="H203" s="18">
        <f t="shared" si="7"/>
        <v>5480.048</v>
      </c>
      <c r="I203" s="20">
        <f t="shared" si="8"/>
        <v>0.440989399293286</v>
      </c>
    </row>
    <row r="204" s="1" customFormat="1" spans="1:9">
      <c r="A204" s="12">
        <v>202</v>
      </c>
      <c r="B204" s="16" t="s">
        <v>320</v>
      </c>
      <c r="C204" s="16" t="s">
        <v>325</v>
      </c>
      <c r="D204" s="17">
        <v>613</v>
      </c>
      <c r="E204" s="17">
        <v>800</v>
      </c>
      <c r="F204" s="19">
        <v>853</v>
      </c>
      <c r="G204" s="22">
        <v>0</v>
      </c>
      <c r="H204" s="22">
        <v>0</v>
      </c>
      <c r="I204" s="25">
        <f t="shared" si="8"/>
        <v>1.06625</v>
      </c>
    </row>
    <row r="205" s="1" customFormat="1" spans="1:9">
      <c r="A205" s="12">
        <v>203</v>
      </c>
      <c r="B205" s="16" t="s">
        <v>320</v>
      </c>
      <c r="C205" s="23" t="s">
        <v>326</v>
      </c>
      <c r="D205" s="17">
        <v>615</v>
      </c>
      <c r="E205" s="17">
        <v>494</v>
      </c>
      <c r="F205" s="19">
        <v>546.7</v>
      </c>
      <c r="G205" s="22">
        <v>0</v>
      </c>
      <c r="H205" s="22">
        <v>0</v>
      </c>
      <c r="I205" s="20">
        <f t="shared" si="8"/>
        <v>1.10668016194332</v>
      </c>
    </row>
    <row r="206" s="1" customFormat="1" spans="1:9">
      <c r="A206" s="12">
        <v>204</v>
      </c>
      <c r="B206" s="16" t="s">
        <v>320</v>
      </c>
      <c r="C206" s="23" t="s">
        <v>327</v>
      </c>
      <c r="D206" s="17">
        <v>619</v>
      </c>
      <c r="E206" s="17">
        <v>600</v>
      </c>
      <c r="F206" s="19">
        <v>427.5</v>
      </c>
      <c r="G206" s="18">
        <f t="shared" si="6"/>
        <v>172.5</v>
      </c>
      <c r="H206" s="18">
        <f t="shared" si="7"/>
        <v>2987.7</v>
      </c>
      <c r="I206" s="20">
        <f t="shared" si="8"/>
        <v>0.7125</v>
      </c>
    </row>
    <row r="207" s="1" customFormat="1" spans="1:9">
      <c r="A207" s="12">
        <v>205</v>
      </c>
      <c r="B207" s="13" t="s">
        <v>320</v>
      </c>
      <c r="C207" s="13" t="s">
        <v>328</v>
      </c>
      <c r="D207" s="12" t="s">
        <v>329</v>
      </c>
      <c r="E207" s="12">
        <v>600</v>
      </c>
      <c r="F207" s="19">
        <v>302.7</v>
      </c>
      <c r="G207" s="15">
        <f t="shared" si="6"/>
        <v>297.3</v>
      </c>
      <c r="H207" s="15">
        <f t="shared" si="7"/>
        <v>5149.236</v>
      </c>
      <c r="I207" s="20">
        <f t="shared" si="8"/>
        <v>0.5045</v>
      </c>
    </row>
    <row r="208" s="1" customFormat="1" spans="1:9">
      <c r="A208" s="12">
        <v>206</v>
      </c>
      <c r="B208" s="13" t="s">
        <v>320</v>
      </c>
      <c r="C208" s="13" t="s">
        <v>330</v>
      </c>
      <c r="D208" s="12">
        <v>623</v>
      </c>
      <c r="E208" s="12">
        <v>600</v>
      </c>
      <c r="F208" s="19">
        <v>72</v>
      </c>
      <c r="G208" s="15">
        <f t="shared" si="6"/>
        <v>528</v>
      </c>
      <c r="H208" s="15">
        <f t="shared" si="7"/>
        <v>9144.96</v>
      </c>
      <c r="I208" s="20">
        <f t="shared" si="8"/>
        <v>0.12</v>
      </c>
    </row>
    <row r="209" s="1" customFormat="1" spans="1:9">
      <c r="A209" s="12">
        <v>207</v>
      </c>
      <c r="B209" s="13" t="s">
        <v>320</v>
      </c>
      <c r="C209" s="13" t="s">
        <v>331</v>
      </c>
      <c r="D209" s="12">
        <v>625</v>
      </c>
      <c r="E209" s="12">
        <v>600</v>
      </c>
      <c r="F209" s="19">
        <v>526</v>
      </c>
      <c r="G209" s="15">
        <f t="shared" si="6"/>
        <v>74</v>
      </c>
      <c r="H209" s="15">
        <f t="shared" si="7"/>
        <v>1281.68</v>
      </c>
      <c r="I209" s="20">
        <f t="shared" si="8"/>
        <v>0.876666666666667</v>
      </c>
    </row>
    <row r="210" s="1" customFormat="1" spans="1:9">
      <c r="A210" s="12">
        <v>208</v>
      </c>
      <c r="B210" s="13" t="s">
        <v>320</v>
      </c>
      <c r="C210" s="13" t="s">
        <v>332</v>
      </c>
      <c r="D210" s="12">
        <v>617</v>
      </c>
      <c r="E210" s="12">
        <v>566</v>
      </c>
      <c r="F210" s="19">
        <v>280.2</v>
      </c>
      <c r="G210" s="15">
        <f t="shared" si="6"/>
        <v>285.8</v>
      </c>
      <c r="H210" s="15">
        <f t="shared" si="7"/>
        <v>4950.056</v>
      </c>
      <c r="I210" s="20">
        <f t="shared" si="8"/>
        <v>0.495053003533569</v>
      </c>
    </row>
    <row r="211" s="1" customFormat="1" spans="1:9">
      <c r="A211" s="12">
        <v>209</v>
      </c>
      <c r="B211" s="13" t="s">
        <v>333</v>
      </c>
      <c r="C211" s="13" t="s">
        <v>334</v>
      </c>
      <c r="D211" s="12" t="s">
        <v>84</v>
      </c>
      <c r="E211" s="12">
        <v>494</v>
      </c>
      <c r="F211" s="19">
        <v>0</v>
      </c>
      <c r="G211" s="15">
        <f t="shared" si="6"/>
        <v>494</v>
      </c>
      <c r="H211" s="15">
        <f t="shared" si="7"/>
        <v>8556.08</v>
      </c>
      <c r="I211" s="20">
        <f t="shared" si="8"/>
        <v>0</v>
      </c>
    </row>
    <row r="212" s="1" customFormat="1" spans="1:9">
      <c r="A212" s="12">
        <v>210</v>
      </c>
      <c r="B212" s="13" t="s">
        <v>333</v>
      </c>
      <c r="C212" s="13" t="s">
        <v>335</v>
      </c>
      <c r="D212" s="12" t="s">
        <v>86</v>
      </c>
      <c r="E212" s="12">
        <v>566</v>
      </c>
      <c r="F212" s="19">
        <v>367.7</v>
      </c>
      <c r="G212" s="15">
        <f t="shared" si="6"/>
        <v>198.3</v>
      </c>
      <c r="H212" s="15">
        <f t="shared" si="7"/>
        <v>3434.556</v>
      </c>
      <c r="I212" s="20">
        <f t="shared" si="8"/>
        <v>0.649646643109541</v>
      </c>
    </row>
    <row r="213" s="1" customFormat="1" spans="1:9">
      <c r="A213" s="12">
        <v>211</v>
      </c>
      <c r="B213" s="13" t="s">
        <v>333</v>
      </c>
      <c r="C213" s="13" t="s">
        <v>336</v>
      </c>
      <c r="D213" s="12" t="s">
        <v>88</v>
      </c>
      <c r="E213" s="12">
        <v>494</v>
      </c>
      <c r="F213" s="19">
        <v>348.2</v>
      </c>
      <c r="G213" s="15">
        <f t="shared" si="6"/>
        <v>145.8</v>
      </c>
      <c r="H213" s="15">
        <f t="shared" si="7"/>
        <v>2525.256</v>
      </c>
      <c r="I213" s="20">
        <f t="shared" si="8"/>
        <v>0.704858299595142</v>
      </c>
    </row>
    <row r="214" s="1" customFormat="1" spans="1:9">
      <c r="A214" s="12">
        <v>212</v>
      </c>
      <c r="B214" s="13" t="s">
        <v>333</v>
      </c>
      <c r="C214" s="13" t="s">
        <v>337</v>
      </c>
      <c r="D214" s="12" t="s">
        <v>90</v>
      </c>
      <c r="E214" s="12">
        <v>575</v>
      </c>
      <c r="F214" s="19">
        <v>552</v>
      </c>
      <c r="G214" s="15">
        <f t="shared" si="6"/>
        <v>23</v>
      </c>
      <c r="H214" s="15">
        <f t="shared" si="7"/>
        <v>398.36</v>
      </c>
      <c r="I214" s="20">
        <f t="shared" si="8"/>
        <v>0.96</v>
      </c>
    </row>
    <row r="215" s="1" customFormat="1" spans="1:9">
      <c r="A215" s="12">
        <v>213</v>
      </c>
      <c r="B215" s="13" t="s">
        <v>333</v>
      </c>
      <c r="C215" s="13" t="s">
        <v>338</v>
      </c>
      <c r="D215" s="59" t="s">
        <v>144</v>
      </c>
      <c r="E215" s="12">
        <v>600</v>
      </c>
      <c r="F215" s="19">
        <v>538.7</v>
      </c>
      <c r="G215" s="15">
        <f t="shared" si="6"/>
        <v>61.3</v>
      </c>
      <c r="H215" s="15">
        <f t="shared" si="7"/>
        <v>1061.716</v>
      </c>
      <c r="I215" s="20">
        <f t="shared" si="8"/>
        <v>0.897833333333333</v>
      </c>
    </row>
    <row r="216" s="1" customFormat="1" spans="1:9">
      <c r="A216" s="12">
        <v>214</v>
      </c>
      <c r="B216" s="13" t="s">
        <v>333</v>
      </c>
      <c r="C216" s="13" t="s">
        <v>339</v>
      </c>
      <c r="D216" s="12" t="s">
        <v>92</v>
      </c>
      <c r="E216" s="12">
        <v>566</v>
      </c>
      <c r="F216" s="19">
        <v>316</v>
      </c>
      <c r="G216" s="15">
        <f t="shared" si="6"/>
        <v>250</v>
      </c>
      <c r="H216" s="15">
        <f t="shared" si="7"/>
        <v>4330</v>
      </c>
      <c r="I216" s="20">
        <f t="shared" si="8"/>
        <v>0.558303886925795</v>
      </c>
    </row>
    <row r="217" s="1" customFormat="1" spans="1:9">
      <c r="A217" s="12">
        <v>215</v>
      </c>
      <c r="B217" s="13" t="s">
        <v>333</v>
      </c>
      <c r="C217" s="13" t="s">
        <v>340</v>
      </c>
      <c r="D217" s="12" t="s">
        <v>94</v>
      </c>
      <c r="E217" s="12">
        <v>494</v>
      </c>
      <c r="F217" s="19">
        <v>479.85</v>
      </c>
      <c r="G217" s="15">
        <f t="shared" si="6"/>
        <v>14.15</v>
      </c>
      <c r="H217" s="15">
        <f t="shared" si="7"/>
        <v>245.078</v>
      </c>
      <c r="I217" s="20">
        <f t="shared" si="8"/>
        <v>0.971356275303644</v>
      </c>
    </row>
    <row r="218" s="1" customFormat="1" spans="1:9">
      <c r="A218" s="12">
        <v>216</v>
      </c>
      <c r="B218" s="13" t="s">
        <v>333</v>
      </c>
      <c r="C218" s="13" t="s">
        <v>341</v>
      </c>
      <c r="D218" s="12">
        <v>608</v>
      </c>
      <c r="E218" s="12">
        <v>575</v>
      </c>
      <c r="F218" s="19">
        <v>0.12</v>
      </c>
      <c r="G218" s="15">
        <f t="shared" si="6"/>
        <v>574.88</v>
      </c>
      <c r="H218" s="15">
        <f t="shared" si="7"/>
        <v>9956.9216</v>
      </c>
      <c r="I218" s="20">
        <f t="shared" si="8"/>
        <v>0.000208695652173913</v>
      </c>
    </row>
    <row r="219" s="1" customFormat="1" spans="1:9">
      <c r="A219" s="12">
        <v>217</v>
      </c>
      <c r="B219" s="13" t="s">
        <v>333</v>
      </c>
      <c r="C219" s="13" t="s">
        <v>342</v>
      </c>
      <c r="D219" s="12" t="s">
        <v>97</v>
      </c>
      <c r="E219" s="12">
        <v>494</v>
      </c>
      <c r="F219" s="19">
        <v>470.6</v>
      </c>
      <c r="G219" s="15">
        <f t="shared" si="6"/>
        <v>23.4</v>
      </c>
      <c r="H219" s="15">
        <f t="shared" si="7"/>
        <v>405.288</v>
      </c>
      <c r="I219" s="20">
        <f t="shared" si="8"/>
        <v>0.952631578947368</v>
      </c>
    </row>
    <row r="220" s="1" customFormat="1" spans="1:9">
      <c r="A220" s="12">
        <v>218</v>
      </c>
      <c r="B220" s="13" t="s">
        <v>333</v>
      </c>
      <c r="C220" s="13" t="s">
        <v>343</v>
      </c>
      <c r="D220" s="12" t="s">
        <v>158</v>
      </c>
      <c r="E220" s="12">
        <v>300</v>
      </c>
      <c r="F220" s="19">
        <v>90</v>
      </c>
      <c r="G220" s="15">
        <f t="shared" si="6"/>
        <v>210</v>
      </c>
      <c r="H220" s="15">
        <f t="shared" si="7"/>
        <v>3637.2</v>
      </c>
      <c r="I220" s="20">
        <f t="shared" si="8"/>
        <v>0.3</v>
      </c>
    </row>
    <row r="221" s="1" customFormat="1" spans="1:9">
      <c r="A221" s="12">
        <v>219</v>
      </c>
      <c r="B221" s="13" t="s">
        <v>333</v>
      </c>
      <c r="C221" s="13" t="s">
        <v>344</v>
      </c>
      <c r="D221" s="12" t="s">
        <v>160</v>
      </c>
      <c r="E221" s="12">
        <v>494</v>
      </c>
      <c r="F221" s="19">
        <v>387.8</v>
      </c>
      <c r="G221" s="15">
        <f t="shared" si="6"/>
        <v>106.2</v>
      </c>
      <c r="H221" s="15">
        <f t="shared" si="7"/>
        <v>1839.384</v>
      </c>
      <c r="I221" s="20">
        <f t="shared" si="8"/>
        <v>0.78502024291498</v>
      </c>
    </row>
    <row r="222" s="1" customFormat="1" spans="1:9">
      <c r="A222" s="12">
        <v>220</v>
      </c>
      <c r="B222" s="13" t="s">
        <v>333</v>
      </c>
      <c r="C222" s="13" t="s">
        <v>345</v>
      </c>
      <c r="D222" s="12" t="s">
        <v>163</v>
      </c>
      <c r="E222" s="12">
        <v>494</v>
      </c>
      <c r="F222" s="19">
        <v>368</v>
      </c>
      <c r="G222" s="15">
        <f t="shared" si="6"/>
        <v>126</v>
      </c>
      <c r="H222" s="15">
        <f t="shared" si="7"/>
        <v>2182.32</v>
      </c>
      <c r="I222" s="20">
        <f t="shared" si="8"/>
        <v>0.744939271255061</v>
      </c>
    </row>
    <row r="223" s="1" customFormat="1" spans="1:9">
      <c r="A223" s="12">
        <v>221</v>
      </c>
      <c r="B223" s="13" t="s">
        <v>333</v>
      </c>
      <c r="C223" s="13" t="s">
        <v>346</v>
      </c>
      <c r="D223" s="12" t="s">
        <v>166</v>
      </c>
      <c r="E223" s="12">
        <v>494</v>
      </c>
      <c r="F223" s="19">
        <v>281</v>
      </c>
      <c r="G223" s="15">
        <f t="shared" si="6"/>
        <v>213</v>
      </c>
      <c r="H223" s="15">
        <f t="shared" si="7"/>
        <v>3689.16</v>
      </c>
      <c r="I223" s="20">
        <f t="shared" si="8"/>
        <v>0.568825910931174</v>
      </c>
    </row>
    <row r="224" s="1" customFormat="1" spans="1:9">
      <c r="A224" s="12">
        <v>222</v>
      </c>
      <c r="B224" s="13" t="s">
        <v>333</v>
      </c>
      <c r="C224" s="13" t="s">
        <v>347</v>
      </c>
      <c r="D224" s="12" t="s">
        <v>168</v>
      </c>
      <c r="E224" s="12">
        <v>566</v>
      </c>
      <c r="F224" s="19">
        <v>196.8</v>
      </c>
      <c r="G224" s="15">
        <f t="shared" si="6"/>
        <v>369.2</v>
      </c>
      <c r="H224" s="15">
        <f t="shared" si="7"/>
        <v>6394.544</v>
      </c>
      <c r="I224" s="20">
        <f t="shared" si="8"/>
        <v>0.347703180212014</v>
      </c>
    </row>
    <row r="225" s="1" customFormat="1" spans="1:9">
      <c r="A225" s="12">
        <v>223</v>
      </c>
      <c r="B225" s="13" t="s">
        <v>333</v>
      </c>
      <c r="C225" s="13" t="s">
        <v>348</v>
      </c>
      <c r="D225" s="12" t="s">
        <v>199</v>
      </c>
      <c r="E225" s="12">
        <v>494</v>
      </c>
      <c r="F225" s="19">
        <v>210.2</v>
      </c>
      <c r="G225" s="15">
        <f t="shared" si="6"/>
        <v>283.8</v>
      </c>
      <c r="H225" s="15">
        <f t="shared" si="7"/>
        <v>4915.416</v>
      </c>
      <c r="I225" s="20">
        <f t="shared" si="8"/>
        <v>0.425506072874494</v>
      </c>
    </row>
    <row r="226" s="1" customFormat="1" spans="1:9">
      <c r="A226" s="12">
        <v>224</v>
      </c>
      <c r="B226" s="13" t="s">
        <v>333</v>
      </c>
      <c r="C226" s="13" t="s">
        <v>349</v>
      </c>
      <c r="D226" s="12" t="s">
        <v>99</v>
      </c>
      <c r="E226" s="12">
        <v>300</v>
      </c>
      <c r="F226" s="19">
        <v>107</v>
      </c>
      <c r="G226" s="15">
        <f t="shared" si="6"/>
        <v>193</v>
      </c>
      <c r="H226" s="15">
        <f t="shared" si="7"/>
        <v>3342.76</v>
      </c>
      <c r="I226" s="20">
        <f t="shared" si="8"/>
        <v>0.356666666666667</v>
      </c>
    </row>
    <row r="227" spans="1:9">
      <c r="A227" s="12">
        <v>225</v>
      </c>
      <c r="B227" s="13" t="s">
        <v>333</v>
      </c>
      <c r="C227" s="13" t="s">
        <v>350</v>
      </c>
      <c r="D227" s="12" t="s">
        <v>101</v>
      </c>
      <c r="E227" s="12">
        <v>300</v>
      </c>
      <c r="F227" s="19">
        <v>94.4</v>
      </c>
      <c r="G227" s="15">
        <f t="shared" si="6"/>
        <v>205.6</v>
      </c>
      <c r="H227" s="15">
        <f t="shared" si="7"/>
        <v>3560.992</v>
      </c>
      <c r="I227" s="20">
        <f t="shared" si="8"/>
        <v>0.314666666666667</v>
      </c>
    </row>
    <row r="228" spans="1:9">
      <c r="A228" s="12">
        <v>226</v>
      </c>
      <c r="B228" s="13" t="s">
        <v>333</v>
      </c>
      <c r="C228" s="13" t="s">
        <v>351</v>
      </c>
      <c r="D228" s="12" t="s">
        <v>103</v>
      </c>
      <c r="E228" s="12">
        <v>300</v>
      </c>
      <c r="F228" s="19">
        <v>0</v>
      </c>
      <c r="G228" s="15">
        <f t="shared" si="6"/>
        <v>300</v>
      </c>
      <c r="H228" s="15">
        <f t="shared" si="7"/>
        <v>5196</v>
      </c>
      <c r="I228" s="20">
        <f t="shared" si="8"/>
        <v>0</v>
      </c>
    </row>
    <row r="229" spans="1:9">
      <c r="A229" s="12">
        <v>227</v>
      </c>
      <c r="B229" s="13" t="s">
        <v>333</v>
      </c>
      <c r="C229" s="13" t="s">
        <v>352</v>
      </c>
      <c r="D229" s="12" t="s">
        <v>353</v>
      </c>
      <c r="E229" s="12">
        <v>366</v>
      </c>
      <c r="F229" s="19">
        <v>285.6</v>
      </c>
      <c r="G229" s="15">
        <f t="shared" ref="G229:G302" si="12">E229-F229</f>
        <v>80.4</v>
      </c>
      <c r="H229" s="15">
        <f t="shared" ref="H229:H302" si="13">G229*10*1.732</f>
        <v>1392.528</v>
      </c>
      <c r="I229" s="20">
        <f t="shared" ref="I229:I302" si="14">F229/E229</f>
        <v>0.780327868852459</v>
      </c>
    </row>
    <row r="230" spans="1:9">
      <c r="A230" s="12">
        <v>228</v>
      </c>
      <c r="B230" s="13" t="s">
        <v>333</v>
      </c>
      <c r="C230" s="13" t="s">
        <v>354</v>
      </c>
      <c r="D230" s="12" t="s">
        <v>355</v>
      </c>
      <c r="E230" s="12">
        <v>566</v>
      </c>
      <c r="F230" s="19">
        <v>286</v>
      </c>
      <c r="G230" s="15">
        <f t="shared" si="12"/>
        <v>280</v>
      </c>
      <c r="H230" s="15">
        <f t="shared" si="13"/>
        <v>4849.6</v>
      </c>
      <c r="I230" s="20">
        <f t="shared" si="14"/>
        <v>0.50530035335689</v>
      </c>
    </row>
    <row r="231" spans="1:9">
      <c r="A231" s="12">
        <v>229</v>
      </c>
      <c r="B231" s="13" t="s">
        <v>333</v>
      </c>
      <c r="C231" s="13" t="s">
        <v>356</v>
      </c>
      <c r="D231" s="12" t="s">
        <v>357</v>
      </c>
      <c r="E231" s="12">
        <v>566</v>
      </c>
      <c r="F231" s="24">
        <v>577</v>
      </c>
      <c r="G231" s="22">
        <v>0</v>
      </c>
      <c r="H231" s="22">
        <v>0</v>
      </c>
      <c r="I231" s="20">
        <f t="shared" si="14"/>
        <v>1.01943462897526</v>
      </c>
    </row>
    <row r="232" spans="1:9">
      <c r="A232" s="12">
        <v>230</v>
      </c>
      <c r="B232" s="13" t="s">
        <v>333</v>
      </c>
      <c r="C232" s="13" t="s">
        <v>358</v>
      </c>
      <c r="D232" s="12" t="s">
        <v>359</v>
      </c>
      <c r="E232" s="12">
        <v>566</v>
      </c>
      <c r="F232" s="19">
        <v>433</v>
      </c>
      <c r="G232" s="15">
        <f t="shared" si="12"/>
        <v>133</v>
      </c>
      <c r="H232" s="15">
        <f t="shared" si="13"/>
        <v>2303.56</v>
      </c>
      <c r="I232" s="20">
        <f t="shared" si="14"/>
        <v>0.765017667844523</v>
      </c>
    </row>
    <row r="233" spans="1:9">
      <c r="A233" s="12">
        <v>231</v>
      </c>
      <c r="B233" s="13" t="s">
        <v>333</v>
      </c>
      <c r="C233" s="13" t="s">
        <v>360</v>
      </c>
      <c r="D233" s="12">
        <v>610</v>
      </c>
      <c r="E233" s="12">
        <v>600</v>
      </c>
      <c r="F233" s="19">
        <v>296.5</v>
      </c>
      <c r="G233" s="15">
        <f t="shared" si="12"/>
        <v>303.5</v>
      </c>
      <c r="H233" s="15">
        <f t="shared" si="13"/>
        <v>5256.62</v>
      </c>
      <c r="I233" s="20">
        <f t="shared" si="14"/>
        <v>0.494166666666667</v>
      </c>
    </row>
    <row r="234" s="1" customFormat="1" spans="1:9">
      <c r="A234" s="12">
        <v>232</v>
      </c>
      <c r="B234" s="13" t="s">
        <v>361</v>
      </c>
      <c r="C234" s="13" t="s">
        <v>362</v>
      </c>
      <c r="D234" s="12" t="s">
        <v>84</v>
      </c>
      <c r="E234" s="12">
        <v>200</v>
      </c>
      <c r="F234" s="19">
        <v>123.8</v>
      </c>
      <c r="G234" s="15">
        <f t="shared" si="12"/>
        <v>76.2</v>
      </c>
      <c r="H234" s="15">
        <f t="shared" si="13"/>
        <v>1319.784</v>
      </c>
      <c r="I234" s="20">
        <f t="shared" si="14"/>
        <v>0.619</v>
      </c>
    </row>
    <row r="235" spans="1:9">
      <c r="A235" s="12">
        <v>233</v>
      </c>
      <c r="B235" s="13" t="s">
        <v>361</v>
      </c>
      <c r="C235" s="13" t="s">
        <v>363</v>
      </c>
      <c r="D235" s="12" t="s">
        <v>86</v>
      </c>
      <c r="E235" s="12">
        <v>383</v>
      </c>
      <c r="F235" s="19">
        <v>340.5</v>
      </c>
      <c r="G235" s="15">
        <f t="shared" si="12"/>
        <v>42.5</v>
      </c>
      <c r="H235" s="15">
        <f t="shared" si="13"/>
        <v>736.1</v>
      </c>
      <c r="I235" s="20">
        <f t="shared" si="14"/>
        <v>0.889033942558747</v>
      </c>
    </row>
    <row r="236" spans="1:9">
      <c r="A236" s="12">
        <v>234</v>
      </c>
      <c r="B236" s="13" t="s">
        <v>361</v>
      </c>
      <c r="C236" s="13" t="s">
        <v>364</v>
      </c>
      <c r="D236" s="12" t="s">
        <v>88</v>
      </c>
      <c r="E236" s="12">
        <v>200</v>
      </c>
      <c r="F236" s="19">
        <v>87.5</v>
      </c>
      <c r="G236" s="15">
        <f t="shared" si="12"/>
        <v>112.5</v>
      </c>
      <c r="H236" s="15">
        <f t="shared" si="13"/>
        <v>1948.5</v>
      </c>
      <c r="I236" s="20">
        <f t="shared" si="14"/>
        <v>0.4375</v>
      </c>
    </row>
    <row r="237" spans="1:9">
      <c r="A237" s="12">
        <v>235</v>
      </c>
      <c r="B237" s="13" t="s">
        <v>361</v>
      </c>
      <c r="C237" s="13" t="s">
        <v>365</v>
      </c>
      <c r="D237" s="12">
        <v>605</v>
      </c>
      <c r="E237" s="12">
        <v>200</v>
      </c>
      <c r="F237" s="19">
        <v>199</v>
      </c>
      <c r="G237" s="15">
        <f t="shared" si="12"/>
        <v>1</v>
      </c>
      <c r="H237" s="15">
        <f t="shared" si="13"/>
        <v>17.32</v>
      </c>
      <c r="I237" s="20">
        <f t="shared" si="14"/>
        <v>0.995</v>
      </c>
    </row>
    <row r="238" spans="1:9">
      <c r="A238" s="12">
        <v>236</v>
      </c>
      <c r="B238" s="13" t="s">
        <v>361</v>
      </c>
      <c r="C238" s="13" t="s">
        <v>366</v>
      </c>
      <c r="D238" s="12" t="s">
        <v>94</v>
      </c>
      <c r="E238" s="12">
        <v>419</v>
      </c>
      <c r="F238" s="19">
        <v>376.7</v>
      </c>
      <c r="G238" s="15">
        <f t="shared" si="12"/>
        <v>42.3</v>
      </c>
      <c r="H238" s="15">
        <f t="shared" si="13"/>
        <v>732.636</v>
      </c>
      <c r="I238" s="20">
        <f t="shared" si="14"/>
        <v>0.899045346062052</v>
      </c>
    </row>
    <row r="239" spans="1:9">
      <c r="A239" s="12">
        <v>237</v>
      </c>
      <c r="B239" s="13" t="s">
        <v>361</v>
      </c>
      <c r="C239" s="13" t="s">
        <v>367</v>
      </c>
      <c r="D239" s="12" t="s">
        <v>111</v>
      </c>
      <c r="E239" s="12">
        <v>383</v>
      </c>
      <c r="F239" s="19">
        <v>213</v>
      </c>
      <c r="G239" s="15">
        <f t="shared" si="12"/>
        <v>170</v>
      </c>
      <c r="H239" s="15">
        <f t="shared" si="13"/>
        <v>2944.4</v>
      </c>
      <c r="I239" s="20">
        <f t="shared" si="14"/>
        <v>0.556135770234987</v>
      </c>
    </row>
    <row r="240" spans="1:9">
      <c r="A240" s="12">
        <v>238</v>
      </c>
      <c r="B240" s="13" t="s">
        <v>361</v>
      </c>
      <c r="C240" s="13" t="s">
        <v>368</v>
      </c>
      <c r="D240" s="12" t="s">
        <v>97</v>
      </c>
      <c r="E240" s="12">
        <v>200</v>
      </c>
      <c r="F240" s="19">
        <v>40.8</v>
      </c>
      <c r="G240" s="15">
        <f t="shared" si="12"/>
        <v>159.2</v>
      </c>
      <c r="H240" s="15">
        <f t="shared" si="13"/>
        <v>2757.344</v>
      </c>
      <c r="I240" s="20">
        <f t="shared" si="14"/>
        <v>0.204</v>
      </c>
    </row>
    <row r="241" spans="1:9">
      <c r="A241" s="12">
        <v>239</v>
      </c>
      <c r="B241" s="13" t="s">
        <v>361</v>
      </c>
      <c r="C241" s="13" t="s">
        <v>369</v>
      </c>
      <c r="D241" s="12" t="s">
        <v>113</v>
      </c>
      <c r="E241" s="12">
        <v>380</v>
      </c>
      <c r="F241" s="19">
        <v>337</v>
      </c>
      <c r="G241" s="15">
        <f t="shared" si="12"/>
        <v>43</v>
      </c>
      <c r="H241" s="15">
        <f t="shared" si="13"/>
        <v>744.76</v>
      </c>
      <c r="I241" s="20">
        <f t="shared" si="14"/>
        <v>0.886842105263158</v>
      </c>
    </row>
    <row r="242" spans="1:9">
      <c r="A242" s="12">
        <v>240</v>
      </c>
      <c r="B242" s="13" t="s">
        <v>361</v>
      </c>
      <c r="C242" s="13" t="s">
        <v>370</v>
      </c>
      <c r="D242" s="12" t="s">
        <v>158</v>
      </c>
      <c r="E242" s="12">
        <v>200</v>
      </c>
      <c r="F242" s="19">
        <v>75.3</v>
      </c>
      <c r="G242" s="15">
        <f t="shared" si="12"/>
        <v>124.7</v>
      </c>
      <c r="H242" s="15">
        <f t="shared" si="13"/>
        <v>2159.804</v>
      </c>
      <c r="I242" s="20">
        <f t="shared" si="14"/>
        <v>0.3765</v>
      </c>
    </row>
    <row r="243" spans="1:9">
      <c r="A243" s="12">
        <v>241</v>
      </c>
      <c r="B243" s="13" t="s">
        <v>361</v>
      </c>
      <c r="C243" s="13" t="s">
        <v>371</v>
      </c>
      <c r="D243" s="12" t="s">
        <v>160</v>
      </c>
      <c r="E243" s="12">
        <v>200</v>
      </c>
      <c r="F243" s="19">
        <v>128.3</v>
      </c>
      <c r="G243" s="15">
        <f t="shared" si="12"/>
        <v>71.7</v>
      </c>
      <c r="H243" s="15">
        <f t="shared" si="13"/>
        <v>1241.844</v>
      </c>
      <c r="I243" s="20">
        <f t="shared" si="14"/>
        <v>0.6415</v>
      </c>
    </row>
    <row r="244" spans="1:9">
      <c r="A244" s="12">
        <v>242</v>
      </c>
      <c r="B244" s="13" t="s">
        <v>361</v>
      </c>
      <c r="C244" s="13" t="s">
        <v>372</v>
      </c>
      <c r="D244" s="12" t="s">
        <v>144</v>
      </c>
      <c r="E244" s="12">
        <v>439</v>
      </c>
      <c r="F244" s="19">
        <v>431</v>
      </c>
      <c r="G244" s="15">
        <f t="shared" si="12"/>
        <v>8</v>
      </c>
      <c r="H244" s="15">
        <f t="shared" si="13"/>
        <v>138.56</v>
      </c>
      <c r="I244" s="20">
        <f t="shared" si="14"/>
        <v>0.981776765375854</v>
      </c>
    </row>
    <row r="245" spans="1:9">
      <c r="A245" s="12">
        <v>243</v>
      </c>
      <c r="B245" s="16" t="s">
        <v>373</v>
      </c>
      <c r="C245" s="16" t="s">
        <v>374</v>
      </c>
      <c r="D245" s="17" t="s">
        <v>86</v>
      </c>
      <c r="E245" s="17">
        <v>415</v>
      </c>
      <c r="F245" s="19">
        <v>344.88</v>
      </c>
      <c r="G245" s="18">
        <f t="shared" si="12"/>
        <v>70.12</v>
      </c>
      <c r="H245" s="18">
        <f t="shared" si="13"/>
        <v>1214.4784</v>
      </c>
      <c r="I245" s="20">
        <f t="shared" si="14"/>
        <v>0.831036144578313</v>
      </c>
    </row>
    <row r="246" spans="1:9">
      <c r="A246" s="12">
        <v>244</v>
      </c>
      <c r="B246" s="13" t="s">
        <v>373</v>
      </c>
      <c r="C246" s="13" t="s">
        <v>375</v>
      </c>
      <c r="D246" s="12" t="s">
        <v>88</v>
      </c>
      <c r="E246" s="12">
        <v>300</v>
      </c>
      <c r="F246" s="19">
        <v>190.55</v>
      </c>
      <c r="G246" s="18">
        <f t="shared" si="12"/>
        <v>109.45</v>
      </c>
      <c r="H246" s="18">
        <f t="shared" si="13"/>
        <v>1895.674</v>
      </c>
      <c r="I246" s="20">
        <f t="shared" si="14"/>
        <v>0.635166666666667</v>
      </c>
    </row>
    <row r="247" spans="1:9">
      <c r="A247" s="12">
        <v>245</v>
      </c>
      <c r="B247" s="13" t="s">
        <v>373</v>
      </c>
      <c r="C247" s="13" t="s">
        <v>376</v>
      </c>
      <c r="D247" s="12" t="s">
        <v>90</v>
      </c>
      <c r="E247" s="12">
        <v>419</v>
      </c>
      <c r="F247" s="19">
        <v>111</v>
      </c>
      <c r="G247" s="18">
        <f t="shared" si="12"/>
        <v>308</v>
      </c>
      <c r="H247" s="18">
        <f t="shared" si="13"/>
        <v>5334.56</v>
      </c>
      <c r="I247" s="20">
        <f t="shared" si="14"/>
        <v>0.26491646778043</v>
      </c>
    </row>
    <row r="248" spans="1:9">
      <c r="A248" s="12">
        <v>246</v>
      </c>
      <c r="B248" s="13" t="s">
        <v>373</v>
      </c>
      <c r="C248" s="13" t="s">
        <v>377</v>
      </c>
      <c r="D248" s="12" t="s">
        <v>92</v>
      </c>
      <c r="E248" s="12">
        <v>300</v>
      </c>
      <c r="F248" s="19">
        <v>133.6</v>
      </c>
      <c r="G248" s="18">
        <f t="shared" si="12"/>
        <v>166.4</v>
      </c>
      <c r="H248" s="18">
        <f t="shared" si="13"/>
        <v>2882.048</v>
      </c>
      <c r="I248" s="20">
        <f t="shared" si="14"/>
        <v>0.445333333333333</v>
      </c>
    </row>
    <row r="249" spans="1:9">
      <c r="A249" s="12">
        <v>247</v>
      </c>
      <c r="B249" s="13" t="s">
        <v>373</v>
      </c>
      <c r="C249" s="13" t="s">
        <v>378</v>
      </c>
      <c r="D249" s="12" t="s">
        <v>94</v>
      </c>
      <c r="E249" s="12">
        <v>445</v>
      </c>
      <c r="F249" s="19">
        <v>382.1</v>
      </c>
      <c r="G249" s="18">
        <f t="shared" si="12"/>
        <v>62.9</v>
      </c>
      <c r="H249" s="18">
        <f t="shared" si="13"/>
        <v>1089.428</v>
      </c>
      <c r="I249" s="20">
        <f t="shared" si="14"/>
        <v>0.858651685393258</v>
      </c>
    </row>
    <row r="250" spans="1:9">
      <c r="A250" s="12">
        <v>248</v>
      </c>
      <c r="B250" s="13" t="s">
        <v>373</v>
      </c>
      <c r="C250" s="13" t="s">
        <v>379</v>
      </c>
      <c r="D250" s="12" t="s">
        <v>111</v>
      </c>
      <c r="E250" s="12">
        <v>300</v>
      </c>
      <c r="F250" s="19">
        <v>138.87</v>
      </c>
      <c r="G250" s="15">
        <f t="shared" si="12"/>
        <v>161.13</v>
      </c>
      <c r="H250" s="15">
        <f t="shared" si="13"/>
        <v>2790.7716</v>
      </c>
      <c r="I250" s="20">
        <f t="shared" si="14"/>
        <v>0.4629</v>
      </c>
    </row>
    <row r="251" spans="1:9">
      <c r="A251" s="12">
        <v>249</v>
      </c>
      <c r="B251" s="13" t="s">
        <v>373</v>
      </c>
      <c r="C251" s="13" t="s">
        <v>380</v>
      </c>
      <c r="D251" s="12" t="s">
        <v>97</v>
      </c>
      <c r="E251" s="12">
        <v>300</v>
      </c>
      <c r="F251" s="19">
        <v>39</v>
      </c>
      <c r="G251" s="15">
        <f t="shared" si="12"/>
        <v>261</v>
      </c>
      <c r="H251" s="15">
        <f t="shared" si="13"/>
        <v>4520.52</v>
      </c>
      <c r="I251" s="20">
        <f t="shared" si="14"/>
        <v>0.13</v>
      </c>
    </row>
    <row r="252" spans="1:9">
      <c r="A252" s="12">
        <v>250</v>
      </c>
      <c r="B252" s="13" t="s">
        <v>373</v>
      </c>
      <c r="C252" s="13" t="s">
        <v>381</v>
      </c>
      <c r="D252" s="12" t="s">
        <v>113</v>
      </c>
      <c r="E252" s="12">
        <v>419</v>
      </c>
      <c r="F252" s="19">
        <v>436.9</v>
      </c>
      <c r="G252" s="22">
        <v>0</v>
      </c>
      <c r="H252" s="22">
        <v>0</v>
      </c>
      <c r="I252" s="20">
        <f t="shared" si="14"/>
        <v>1.04272076372315</v>
      </c>
    </row>
    <row r="253" spans="1:9">
      <c r="A253" s="12">
        <v>251</v>
      </c>
      <c r="B253" s="13" t="s">
        <v>373</v>
      </c>
      <c r="C253" s="13" t="s">
        <v>382</v>
      </c>
      <c r="D253" s="12" t="s">
        <v>158</v>
      </c>
      <c r="E253" s="12">
        <v>445</v>
      </c>
      <c r="F253" s="19">
        <v>297.42</v>
      </c>
      <c r="G253" s="15">
        <f t="shared" si="12"/>
        <v>147.58</v>
      </c>
      <c r="H253" s="15">
        <f t="shared" si="13"/>
        <v>2556.0856</v>
      </c>
      <c r="I253" s="20">
        <f t="shared" si="14"/>
        <v>0.668359550561798</v>
      </c>
    </row>
    <row r="254" spans="1:9">
      <c r="A254" s="12">
        <v>252</v>
      </c>
      <c r="B254" s="16" t="s">
        <v>373</v>
      </c>
      <c r="C254" s="16" t="s">
        <v>383</v>
      </c>
      <c r="D254" s="17" t="s">
        <v>160</v>
      </c>
      <c r="E254" s="17">
        <v>300</v>
      </c>
      <c r="F254" s="19">
        <v>0</v>
      </c>
      <c r="G254" s="18">
        <f t="shared" si="12"/>
        <v>300</v>
      </c>
      <c r="H254" s="18">
        <f t="shared" si="13"/>
        <v>5196</v>
      </c>
      <c r="I254" s="20">
        <f t="shared" si="14"/>
        <v>0</v>
      </c>
    </row>
    <row r="255" spans="1:9">
      <c r="A255" s="12">
        <v>253</v>
      </c>
      <c r="B255" s="16" t="s">
        <v>384</v>
      </c>
      <c r="C255" s="16" t="s">
        <v>385</v>
      </c>
      <c r="D255" s="17" t="s">
        <v>86</v>
      </c>
      <c r="E255" s="17">
        <v>328</v>
      </c>
      <c r="F255" s="19">
        <v>219.2</v>
      </c>
      <c r="G255" s="18">
        <f t="shared" si="12"/>
        <v>108.8</v>
      </c>
      <c r="H255" s="18">
        <f t="shared" si="13"/>
        <v>1884.416</v>
      </c>
      <c r="I255" s="20">
        <f t="shared" si="14"/>
        <v>0.668292682926829</v>
      </c>
    </row>
    <row r="256" spans="1:9">
      <c r="A256" s="12">
        <v>254</v>
      </c>
      <c r="B256" s="16" t="s">
        <v>384</v>
      </c>
      <c r="C256" s="16" t="s">
        <v>386</v>
      </c>
      <c r="D256" s="17" t="s">
        <v>90</v>
      </c>
      <c r="E256" s="17">
        <v>259</v>
      </c>
      <c r="F256" s="19">
        <v>163.4</v>
      </c>
      <c r="G256" s="18">
        <f t="shared" si="12"/>
        <v>95.6</v>
      </c>
      <c r="H256" s="18">
        <f t="shared" si="13"/>
        <v>1655.792</v>
      </c>
      <c r="I256" s="20">
        <f t="shared" si="14"/>
        <v>0.630888030888031</v>
      </c>
    </row>
    <row r="257" spans="1:9">
      <c r="A257" s="12">
        <v>255</v>
      </c>
      <c r="B257" s="13" t="s">
        <v>384</v>
      </c>
      <c r="C257" s="13" t="s">
        <v>387</v>
      </c>
      <c r="D257" s="12" t="s">
        <v>94</v>
      </c>
      <c r="E257" s="12">
        <v>383</v>
      </c>
      <c r="F257" s="19">
        <v>0</v>
      </c>
      <c r="G257" s="15">
        <f t="shared" si="12"/>
        <v>383</v>
      </c>
      <c r="H257" s="15">
        <f t="shared" si="13"/>
        <v>6633.56</v>
      </c>
      <c r="I257" s="20">
        <f t="shared" si="14"/>
        <v>0</v>
      </c>
    </row>
    <row r="258" spans="1:9">
      <c r="A258" s="12">
        <v>256</v>
      </c>
      <c r="B258" s="13" t="s">
        <v>384</v>
      </c>
      <c r="C258" s="13" t="s">
        <v>388</v>
      </c>
      <c r="D258" s="12" t="s">
        <v>142</v>
      </c>
      <c r="E258" s="12">
        <v>220</v>
      </c>
      <c r="F258" s="19">
        <v>106.4</v>
      </c>
      <c r="G258" s="15">
        <f t="shared" si="12"/>
        <v>113.6</v>
      </c>
      <c r="H258" s="15">
        <f t="shared" si="13"/>
        <v>1967.552</v>
      </c>
      <c r="I258" s="20">
        <f t="shared" si="14"/>
        <v>0.483636363636364</v>
      </c>
    </row>
    <row r="259" spans="1:9">
      <c r="A259" s="12">
        <v>257</v>
      </c>
      <c r="B259" s="13" t="s">
        <v>384</v>
      </c>
      <c r="C259" s="13" t="s">
        <v>389</v>
      </c>
      <c r="D259" s="12" t="s">
        <v>160</v>
      </c>
      <c r="E259" s="12">
        <v>275</v>
      </c>
      <c r="F259" s="19">
        <v>0</v>
      </c>
      <c r="G259" s="15">
        <f t="shared" si="12"/>
        <v>275</v>
      </c>
      <c r="H259" s="15">
        <f t="shared" si="13"/>
        <v>4763</v>
      </c>
      <c r="I259" s="20">
        <f t="shared" si="14"/>
        <v>0</v>
      </c>
    </row>
    <row r="260" spans="1:9">
      <c r="A260" s="12">
        <v>258</v>
      </c>
      <c r="B260" s="13" t="s">
        <v>384</v>
      </c>
      <c r="C260" s="13" t="s">
        <v>390</v>
      </c>
      <c r="D260" s="12" t="s">
        <v>144</v>
      </c>
      <c r="E260" s="12">
        <v>285</v>
      </c>
      <c r="F260" s="19">
        <v>164.1</v>
      </c>
      <c r="G260" s="15">
        <f t="shared" si="12"/>
        <v>120.9</v>
      </c>
      <c r="H260" s="15">
        <f t="shared" si="13"/>
        <v>2093.988</v>
      </c>
      <c r="I260" s="20">
        <f t="shared" si="14"/>
        <v>0.575789473684211</v>
      </c>
    </row>
    <row r="261" spans="1:9">
      <c r="A261" s="12">
        <v>259</v>
      </c>
      <c r="B261" s="13" t="s">
        <v>384</v>
      </c>
      <c r="C261" s="13" t="s">
        <v>391</v>
      </c>
      <c r="D261" s="12" t="s">
        <v>146</v>
      </c>
      <c r="E261" s="12">
        <v>335</v>
      </c>
      <c r="F261" s="19">
        <v>140.9</v>
      </c>
      <c r="G261" s="15">
        <f t="shared" si="12"/>
        <v>194.1</v>
      </c>
      <c r="H261" s="15">
        <f t="shared" si="13"/>
        <v>3361.812</v>
      </c>
      <c r="I261" s="20">
        <f t="shared" si="14"/>
        <v>0.420597014925373</v>
      </c>
    </row>
    <row r="262" spans="1:9">
      <c r="A262" s="12">
        <v>260</v>
      </c>
      <c r="B262" s="13" t="s">
        <v>384</v>
      </c>
      <c r="C262" s="13" t="s">
        <v>392</v>
      </c>
      <c r="D262" s="12">
        <v>617</v>
      </c>
      <c r="E262" s="12">
        <v>366</v>
      </c>
      <c r="F262" s="19">
        <v>256.7</v>
      </c>
      <c r="G262" s="15">
        <f t="shared" si="12"/>
        <v>109.3</v>
      </c>
      <c r="H262" s="15">
        <f t="shared" si="13"/>
        <v>1893.076</v>
      </c>
      <c r="I262" s="20">
        <f t="shared" si="14"/>
        <v>0.701366120218579</v>
      </c>
    </row>
    <row r="263" spans="1:9">
      <c r="A263" s="12">
        <v>261</v>
      </c>
      <c r="B263" s="13" t="s">
        <v>384</v>
      </c>
      <c r="C263" s="13" t="s">
        <v>393</v>
      </c>
      <c r="D263" s="12">
        <v>620</v>
      </c>
      <c r="E263" s="12">
        <v>366</v>
      </c>
      <c r="F263" s="19">
        <v>0</v>
      </c>
      <c r="G263" s="15">
        <f t="shared" si="12"/>
        <v>366</v>
      </c>
      <c r="H263" s="15">
        <f t="shared" si="13"/>
        <v>6339.12</v>
      </c>
      <c r="I263" s="20">
        <f t="shared" si="14"/>
        <v>0</v>
      </c>
    </row>
    <row r="264" spans="1:9">
      <c r="A264" s="12">
        <v>262</v>
      </c>
      <c r="B264" s="13" t="s">
        <v>384</v>
      </c>
      <c r="C264" s="13" t="s">
        <v>394</v>
      </c>
      <c r="D264" s="12">
        <v>608</v>
      </c>
      <c r="E264" s="12">
        <v>300</v>
      </c>
      <c r="F264" s="19">
        <v>43</v>
      </c>
      <c r="G264" s="15">
        <f t="shared" si="12"/>
        <v>257</v>
      </c>
      <c r="H264" s="15">
        <f t="shared" si="13"/>
        <v>4451.24</v>
      </c>
      <c r="I264" s="20">
        <f t="shared" si="14"/>
        <v>0.143333333333333</v>
      </c>
    </row>
    <row r="265" s="1" customFormat="1" spans="1:9">
      <c r="A265" s="12">
        <v>263</v>
      </c>
      <c r="B265" s="16" t="s">
        <v>395</v>
      </c>
      <c r="C265" s="16" t="s">
        <v>396</v>
      </c>
      <c r="D265" s="17" t="s">
        <v>84</v>
      </c>
      <c r="E265" s="17">
        <v>300</v>
      </c>
      <c r="F265" s="19">
        <v>130.8</v>
      </c>
      <c r="G265" s="18">
        <f t="shared" si="12"/>
        <v>169.2</v>
      </c>
      <c r="H265" s="18">
        <f t="shared" si="13"/>
        <v>2930.544</v>
      </c>
      <c r="I265" s="20">
        <f t="shared" si="14"/>
        <v>0.436</v>
      </c>
    </row>
    <row r="266" s="1" customFormat="1" spans="1:9">
      <c r="A266" s="12">
        <v>264</v>
      </c>
      <c r="B266" s="16" t="s">
        <v>395</v>
      </c>
      <c r="C266" s="16" t="s">
        <v>397</v>
      </c>
      <c r="D266" s="17" t="s">
        <v>88</v>
      </c>
      <c r="E266" s="17">
        <v>300</v>
      </c>
      <c r="F266" s="19">
        <v>178.8</v>
      </c>
      <c r="G266" s="18">
        <f t="shared" si="12"/>
        <v>121.2</v>
      </c>
      <c r="H266" s="18">
        <f t="shared" si="13"/>
        <v>2099.184</v>
      </c>
      <c r="I266" s="20">
        <f t="shared" si="14"/>
        <v>0.596</v>
      </c>
    </row>
    <row r="267" s="1" customFormat="1" spans="1:9">
      <c r="A267" s="12">
        <v>265</v>
      </c>
      <c r="B267" s="16" t="s">
        <v>395</v>
      </c>
      <c r="C267" s="16" t="s">
        <v>398</v>
      </c>
      <c r="D267" s="17" t="s">
        <v>92</v>
      </c>
      <c r="E267" s="17">
        <v>419</v>
      </c>
      <c r="F267" s="19">
        <v>51.6</v>
      </c>
      <c r="G267" s="18">
        <f t="shared" si="12"/>
        <v>367.4</v>
      </c>
      <c r="H267" s="18">
        <f t="shared" si="13"/>
        <v>6363.368</v>
      </c>
      <c r="I267" s="20">
        <f t="shared" si="14"/>
        <v>0.123150357995227</v>
      </c>
    </row>
    <row r="268" s="1" customFormat="1" spans="1:9">
      <c r="A268" s="12">
        <v>266</v>
      </c>
      <c r="B268" s="16" t="s">
        <v>395</v>
      </c>
      <c r="C268" s="16" t="s">
        <v>399</v>
      </c>
      <c r="D268" s="17" t="s">
        <v>111</v>
      </c>
      <c r="E268" s="17">
        <v>300</v>
      </c>
      <c r="F268" s="19">
        <v>163.2</v>
      </c>
      <c r="G268" s="18">
        <f t="shared" si="12"/>
        <v>136.8</v>
      </c>
      <c r="H268" s="18">
        <f t="shared" si="13"/>
        <v>2369.376</v>
      </c>
      <c r="I268" s="20">
        <f t="shared" si="14"/>
        <v>0.544</v>
      </c>
    </row>
    <row r="269" s="1" customFormat="1" spans="1:9">
      <c r="A269" s="12">
        <v>267</v>
      </c>
      <c r="B269" s="16" t="s">
        <v>395</v>
      </c>
      <c r="C269" s="16" t="s">
        <v>400</v>
      </c>
      <c r="D269" s="17" t="s">
        <v>113</v>
      </c>
      <c r="E269" s="17">
        <v>419</v>
      </c>
      <c r="F269" s="19">
        <v>291.6</v>
      </c>
      <c r="G269" s="18">
        <f t="shared" si="12"/>
        <v>127.4</v>
      </c>
      <c r="H269" s="18">
        <f t="shared" si="13"/>
        <v>2206.568</v>
      </c>
      <c r="I269" s="20">
        <f t="shared" si="14"/>
        <v>0.695942720763723</v>
      </c>
    </row>
    <row r="270" s="1" customFormat="1" spans="1:9">
      <c r="A270" s="12">
        <v>268</v>
      </c>
      <c r="B270" s="16" t="s">
        <v>395</v>
      </c>
      <c r="C270" s="16" t="s">
        <v>401</v>
      </c>
      <c r="D270" s="17" t="s">
        <v>142</v>
      </c>
      <c r="E270" s="17">
        <v>300</v>
      </c>
      <c r="F270" s="19">
        <v>218.4</v>
      </c>
      <c r="G270" s="18">
        <f t="shared" si="12"/>
        <v>81.6</v>
      </c>
      <c r="H270" s="18">
        <f t="shared" si="13"/>
        <v>1413.312</v>
      </c>
      <c r="I270" s="20">
        <f t="shared" si="14"/>
        <v>0.728</v>
      </c>
    </row>
    <row r="271" s="1" customFormat="1" spans="1:9">
      <c r="A271" s="12">
        <v>269</v>
      </c>
      <c r="B271" s="16" t="s">
        <v>395</v>
      </c>
      <c r="C271" s="16" t="s">
        <v>402</v>
      </c>
      <c r="D271" s="17">
        <v>614</v>
      </c>
      <c r="E271" s="17">
        <v>514</v>
      </c>
      <c r="F271" s="19">
        <v>411.6</v>
      </c>
      <c r="G271" s="18">
        <f t="shared" si="12"/>
        <v>102.4</v>
      </c>
      <c r="H271" s="18">
        <f t="shared" si="13"/>
        <v>1773.568</v>
      </c>
      <c r="I271" s="20">
        <f t="shared" si="14"/>
        <v>0.800778210116732</v>
      </c>
    </row>
    <row r="272" s="1" customFormat="1" spans="1:9">
      <c r="A272" s="12">
        <v>270</v>
      </c>
      <c r="B272" s="16" t="s">
        <v>403</v>
      </c>
      <c r="C272" s="16" t="s">
        <v>404</v>
      </c>
      <c r="D272" s="17">
        <v>611</v>
      </c>
      <c r="E272" s="17">
        <v>575</v>
      </c>
      <c r="F272" s="19">
        <v>537.6</v>
      </c>
      <c r="G272" s="18">
        <f t="shared" si="12"/>
        <v>37.4</v>
      </c>
      <c r="H272" s="18">
        <f t="shared" si="13"/>
        <v>647.768</v>
      </c>
      <c r="I272" s="20">
        <f t="shared" si="14"/>
        <v>0.93495652173913</v>
      </c>
    </row>
    <row r="273" s="1" customFormat="1" spans="1:9">
      <c r="A273" s="12">
        <v>271</v>
      </c>
      <c r="B273" s="13" t="s">
        <v>403</v>
      </c>
      <c r="C273" s="13" t="s">
        <v>405</v>
      </c>
      <c r="D273" s="12" t="s">
        <v>86</v>
      </c>
      <c r="E273" s="12">
        <v>514</v>
      </c>
      <c r="F273" s="19">
        <v>82.8</v>
      </c>
      <c r="G273" s="15">
        <f t="shared" si="12"/>
        <v>431.2</v>
      </c>
      <c r="H273" s="15">
        <f t="shared" si="13"/>
        <v>7468.384</v>
      </c>
      <c r="I273" s="20">
        <f t="shared" si="14"/>
        <v>0.161089494163424</v>
      </c>
    </row>
    <row r="274" s="1" customFormat="1" spans="1:9">
      <c r="A274" s="12">
        <v>272</v>
      </c>
      <c r="B274" s="16" t="s">
        <v>403</v>
      </c>
      <c r="C274" s="16" t="s">
        <v>406</v>
      </c>
      <c r="D274" s="17" t="s">
        <v>88</v>
      </c>
      <c r="E274" s="17">
        <v>575</v>
      </c>
      <c r="F274" s="19">
        <v>292.8</v>
      </c>
      <c r="G274" s="18">
        <f t="shared" si="12"/>
        <v>282.2</v>
      </c>
      <c r="H274" s="18">
        <f t="shared" si="13"/>
        <v>4887.704</v>
      </c>
      <c r="I274" s="20">
        <f t="shared" si="14"/>
        <v>0.509217391304348</v>
      </c>
    </row>
    <row r="275" s="1" customFormat="1" spans="1:9">
      <c r="A275" s="12">
        <v>273</v>
      </c>
      <c r="B275" s="16" t="s">
        <v>403</v>
      </c>
      <c r="C275" s="16" t="s">
        <v>407</v>
      </c>
      <c r="D275" s="17" t="s">
        <v>92</v>
      </c>
      <c r="E275" s="17">
        <v>566</v>
      </c>
      <c r="F275" s="19">
        <v>431</v>
      </c>
      <c r="G275" s="18">
        <f t="shared" si="12"/>
        <v>135</v>
      </c>
      <c r="H275" s="18">
        <f t="shared" si="13"/>
        <v>2338.2</v>
      </c>
      <c r="I275" s="20">
        <f t="shared" si="14"/>
        <v>0.761484098939929</v>
      </c>
    </row>
    <row r="276" s="1" customFormat="1" spans="1:9">
      <c r="A276" s="12">
        <v>274</v>
      </c>
      <c r="B276" s="13" t="s">
        <v>403</v>
      </c>
      <c r="C276" s="13" t="s">
        <v>408</v>
      </c>
      <c r="D276" s="12" t="s">
        <v>94</v>
      </c>
      <c r="E276" s="12">
        <v>300</v>
      </c>
      <c r="F276" s="19">
        <v>1.2</v>
      </c>
      <c r="G276" s="15">
        <f t="shared" si="12"/>
        <v>298.8</v>
      </c>
      <c r="H276" s="15">
        <f t="shared" si="13"/>
        <v>5175.216</v>
      </c>
      <c r="I276" s="20">
        <f t="shared" si="14"/>
        <v>0.004</v>
      </c>
    </row>
    <row r="277" s="1" customFormat="1" spans="1:9">
      <c r="A277" s="12">
        <v>275</v>
      </c>
      <c r="B277" s="13" t="s">
        <v>403</v>
      </c>
      <c r="C277" s="13" t="s">
        <v>409</v>
      </c>
      <c r="D277" s="12" t="s">
        <v>111</v>
      </c>
      <c r="E277" s="12">
        <v>220</v>
      </c>
      <c r="F277" s="19">
        <v>73.2</v>
      </c>
      <c r="G277" s="15">
        <f t="shared" si="12"/>
        <v>146.8</v>
      </c>
      <c r="H277" s="15">
        <f t="shared" si="13"/>
        <v>2542.576</v>
      </c>
      <c r="I277" s="20">
        <f t="shared" si="14"/>
        <v>0.332727272727273</v>
      </c>
    </row>
    <row r="278" s="1" customFormat="1" spans="1:9">
      <c r="A278" s="12">
        <v>276</v>
      </c>
      <c r="B278" s="16" t="s">
        <v>403</v>
      </c>
      <c r="C278" s="16" t="s">
        <v>410</v>
      </c>
      <c r="D278" s="17" t="s">
        <v>97</v>
      </c>
      <c r="E278" s="17">
        <v>252</v>
      </c>
      <c r="F278" s="19">
        <v>169.8</v>
      </c>
      <c r="G278" s="18">
        <f t="shared" si="12"/>
        <v>82.2</v>
      </c>
      <c r="H278" s="18">
        <f t="shared" si="13"/>
        <v>1423.704</v>
      </c>
      <c r="I278" s="20">
        <f t="shared" si="14"/>
        <v>0.673809523809524</v>
      </c>
    </row>
    <row r="279" s="1" customFormat="1" spans="1:9">
      <c r="A279" s="12">
        <v>277</v>
      </c>
      <c r="B279" s="13" t="s">
        <v>403</v>
      </c>
      <c r="C279" s="13" t="s">
        <v>411</v>
      </c>
      <c r="D279" s="12" t="s">
        <v>113</v>
      </c>
      <c r="E279" s="12">
        <v>566</v>
      </c>
      <c r="F279" s="19">
        <v>446.4</v>
      </c>
      <c r="G279" s="18">
        <f t="shared" si="12"/>
        <v>119.6</v>
      </c>
      <c r="H279" s="18">
        <f t="shared" si="13"/>
        <v>2071.472</v>
      </c>
      <c r="I279" s="20">
        <f t="shared" si="14"/>
        <v>0.7886925795053</v>
      </c>
    </row>
    <row r="280" s="1" customFormat="1" spans="1:9">
      <c r="A280" s="12">
        <v>278</v>
      </c>
      <c r="B280" s="16" t="s">
        <v>403</v>
      </c>
      <c r="C280" s="16" t="s">
        <v>412</v>
      </c>
      <c r="D280" s="17">
        <v>602</v>
      </c>
      <c r="E280" s="17">
        <v>383</v>
      </c>
      <c r="F280" s="19">
        <v>134.4</v>
      </c>
      <c r="G280" s="18">
        <f t="shared" si="12"/>
        <v>248.6</v>
      </c>
      <c r="H280" s="18">
        <f t="shared" si="13"/>
        <v>4305.752</v>
      </c>
      <c r="I280" s="20">
        <f t="shared" si="14"/>
        <v>0.350913838120104</v>
      </c>
    </row>
    <row r="281" s="1" customFormat="1" spans="1:9">
      <c r="A281" s="12">
        <v>279</v>
      </c>
      <c r="B281" s="13" t="s">
        <v>403</v>
      </c>
      <c r="C281" s="13" t="s">
        <v>413</v>
      </c>
      <c r="D281" s="12" t="s">
        <v>142</v>
      </c>
      <c r="E281" s="12">
        <v>514</v>
      </c>
      <c r="F281" s="19">
        <v>1.2</v>
      </c>
      <c r="G281" s="15">
        <f t="shared" si="12"/>
        <v>512.8</v>
      </c>
      <c r="H281" s="15">
        <f t="shared" si="13"/>
        <v>8881.696</v>
      </c>
      <c r="I281" s="20">
        <f t="shared" si="14"/>
        <v>0.00233463035019455</v>
      </c>
    </row>
    <row r="282" s="1" customFormat="1" spans="1:9">
      <c r="A282" s="12">
        <v>280</v>
      </c>
      <c r="B282" s="16" t="s">
        <v>403</v>
      </c>
      <c r="C282" s="16" t="s">
        <v>414</v>
      </c>
      <c r="D282" s="17" t="s">
        <v>160</v>
      </c>
      <c r="E282" s="17">
        <v>383</v>
      </c>
      <c r="F282" s="19">
        <v>168</v>
      </c>
      <c r="G282" s="18">
        <f t="shared" si="12"/>
        <v>215</v>
      </c>
      <c r="H282" s="18">
        <f t="shared" si="13"/>
        <v>3723.8</v>
      </c>
      <c r="I282" s="20">
        <f t="shared" si="14"/>
        <v>0.438642297650131</v>
      </c>
    </row>
    <row r="283" s="1" customFormat="1" spans="1:9">
      <c r="A283" s="12">
        <v>281</v>
      </c>
      <c r="B283" s="13" t="s">
        <v>415</v>
      </c>
      <c r="C283" s="13" t="s">
        <v>416</v>
      </c>
      <c r="D283" s="12">
        <v>605</v>
      </c>
      <c r="E283" s="12">
        <v>600</v>
      </c>
      <c r="F283" s="19">
        <v>190.9</v>
      </c>
      <c r="G283" s="15">
        <f t="shared" si="12"/>
        <v>409.1</v>
      </c>
      <c r="H283" s="15">
        <f t="shared" si="13"/>
        <v>7085.612</v>
      </c>
      <c r="I283" s="20">
        <f t="shared" si="14"/>
        <v>0.318166666666667</v>
      </c>
    </row>
    <row r="284" s="1" customFormat="1" spans="1:9">
      <c r="A284" s="12">
        <v>282</v>
      </c>
      <c r="B284" s="13" t="s">
        <v>415</v>
      </c>
      <c r="C284" s="13" t="s">
        <v>417</v>
      </c>
      <c r="D284" s="12">
        <v>607</v>
      </c>
      <c r="E284" s="12">
        <v>600</v>
      </c>
      <c r="F284" s="19">
        <v>0</v>
      </c>
      <c r="G284" s="15">
        <f t="shared" si="12"/>
        <v>600</v>
      </c>
      <c r="H284" s="15">
        <f t="shared" si="13"/>
        <v>10392</v>
      </c>
      <c r="I284" s="20">
        <f t="shared" si="14"/>
        <v>0</v>
      </c>
    </row>
    <row r="285" s="1" customFormat="1" spans="1:9">
      <c r="A285" s="12">
        <v>283</v>
      </c>
      <c r="B285" s="13" t="s">
        <v>415</v>
      </c>
      <c r="C285" s="13" t="s">
        <v>418</v>
      </c>
      <c r="D285" s="12">
        <v>609</v>
      </c>
      <c r="E285" s="12">
        <v>600</v>
      </c>
      <c r="F285" s="19">
        <v>301.4</v>
      </c>
      <c r="G285" s="15">
        <f t="shared" si="12"/>
        <v>298.6</v>
      </c>
      <c r="H285" s="15">
        <f t="shared" si="13"/>
        <v>5171.752</v>
      </c>
      <c r="I285" s="20">
        <f t="shared" si="14"/>
        <v>0.502333333333333</v>
      </c>
    </row>
    <row r="286" s="1" customFormat="1" spans="1:9">
      <c r="A286" s="12">
        <v>284</v>
      </c>
      <c r="B286" s="13" t="s">
        <v>415</v>
      </c>
      <c r="C286" s="13" t="s">
        <v>419</v>
      </c>
      <c r="D286" s="12">
        <v>610</v>
      </c>
      <c r="E286" s="12">
        <v>600</v>
      </c>
      <c r="F286" s="19">
        <v>63.9</v>
      </c>
      <c r="G286" s="15">
        <f t="shared" si="12"/>
        <v>536.1</v>
      </c>
      <c r="H286" s="15">
        <f t="shared" si="13"/>
        <v>9285.252</v>
      </c>
      <c r="I286" s="20">
        <f t="shared" si="14"/>
        <v>0.1065</v>
      </c>
    </row>
    <row r="287" s="1" customFormat="1" spans="1:9">
      <c r="A287" s="12">
        <v>285</v>
      </c>
      <c r="B287" s="13" t="s">
        <v>415</v>
      </c>
      <c r="C287" s="13" t="s">
        <v>420</v>
      </c>
      <c r="D287" s="12">
        <v>611</v>
      </c>
      <c r="E287" s="12">
        <v>600</v>
      </c>
      <c r="F287" s="19">
        <v>0</v>
      </c>
      <c r="G287" s="15">
        <f t="shared" si="12"/>
        <v>600</v>
      </c>
      <c r="H287" s="15">
        <f t="shared" si="13"/>
        <v>10392</v>
      </c>
      <c r="I287" s="20">
        <f t="shared" si="14"/>
        <v>0</v>
      </c>
    </row>
    <row r="288" s="1" customFormat="1" spans="1:9">
      <c r="A288" s="12">
        <v>286</v>
      </c>
      <c r="B288" s="13" t="s">
        <v>415</v>
      </c>
      <c r="C288" s="13" t="s">
        <v>421</v>
      </c>
      <c r="D288" s="12">
        <v>613</v>
      </c>
      <c r="E288" s="12">
        <v>566</v>
      </c>
      <c r="F288" s="19">
        <v>141.6</v>
      </c>
      <c r="G288" s="15">
        <f t="shared" si="12"/>
        <v>424.4</v>
      </c>
      <c r="H288" s="15">
        <f t="shared" si="13"/>
        <v>7350.608</v>
      </c>
      <c r="I288" s="20">
        <f t="shared" si="14"/>
        <v>0.25017667844523</v>
      </c>
    </row>
    <row r="289" s="1" customFormat="1" spans="1:9">
      <c r="A289" s="12">
        <v>287</v>
      </c>
      <c r="B289" s="13" t="s">
        <v>415</v>
      </c>
      <c r="C289" s="13" t="s">
        <v>422</v>
      </c>
      <c r="D289" s="12">
        <v>614</v>
      </c>
      <c r="E289" s="12">
        <v>494</v>
      </c>
      <c r="F289" s="19">
        <v>154.2</v>
      </c>
      <c r="G289" s="15">
        <f t="shared" si="12"/>
        <v>339.8</v>
      </c>
      <c r="H289" s="15">
        <f t="shared" si="13"/>
        <v>5885.336</v>
      </c>
      <c r="I289" s="20">
        <f t="shared" si="14"/>
        <v>0.312145748987854</v>
      </c>
    </row>
    <row r="290" s="1" customFormat="1" spans="1:9">
      <c r="A290" s="12">
        <v>288</v>
      </c>
      <c r="B290" s="13" t="s">
        <v>415</v>
      </c>
      <c r="C290" s="13" t="s">
        <v>423</v>
      </c>
      <c r="D290" s="12">
        <v>616</v>
      </c>
      <c r="E290" s="12">
        <v>300</v>
      </c>
      <c r="F290" s="19">
        <v>75.6</v>
      </c>
      <c r="G290" s="15">
        <f t="shared" si="12"/>
        <v>224.4</v>
      </c>
      <c r="H290" s="15">
        <f t="shared" si="13"/>
        <v>3886.608</v>
      </c>
      <c r="I290" s="20">
        <f t="shared" si="14"/>
        <v>0.252</v>
      </c>
    </row>
    <row r="291" s="1" customFormat="1" spans="1:9">
      <c r="A291" s="12">
        <v>289</v>
      </c>
      <c r="B291" s="13" t="s">
        <v>415</v>
      </c>
      <c r="C291" s="13" t="s">
        <v>424</v>
      </c>
      <c r="D291" s="12">
        <v>617</v>
      </c>
      <c r="E291" s="12">
        <v>566</v>
      </c>
      <c r="F291" s="19">
        <v>154.6</v>
      </c>
      <c r="G291" s="15">
        <f t="shared" si="12"/>
        <v>411.4</v>
      </c>
      <c r="H291" s="15">
        <f t="shared" si="13"/>
        <v>7125.448</v>
      </c>
      <c r="I291" s="20">
        <f t="shared" si="14"/>
        <v>0.273144876325088</v>
      </c>
    </row>
    <row r="292" s="1" customFormat="1" spans="1:9">
      <c r="A292" s="12">
        <v>290</v>
      </c>
      <c r="B292" s="13" t="s">
        <v>415</v>
      </c>
      <c r="C292" s="13" t="s">
        <v>425</v>
      </c>
      <c r="D292" s="12">
        <v>620</v>
      </c>
      <c r="E292" s="12">
        <v>600</v>
      </c>
      <c r="F292" s="19">
        <v>40.4</v>
      </c>
      <c r="G292" s="15">
        <f t="shared" si="12"/>
        <v>559.6</v>
      </c>
      <c r="H292" s="15">
        <f t="shared" si="13"/>
        <v>9692.272</v>
      </c>
      <c r="I292" s="20">
        <f t="shared" si="14"/>
        <v>0.0673333333333333</v>
      </c>
    </row>
    <row r="293" s="1" customFormat="1" spans="1:9">
      <c r="A293" s="12">
        <v>291</v>
      </c>
      <c r="B293" s="13" t="s">
        <v>415</v>
      </c>
      <c r="C293" s="13" t="s">
        <v>426</v>
      </c>
      <c r="D293" s="12">
        <v>621</v>
      </c>
      <c r="E293" s="12">
        <v>600</v>
      </c>
      <c r="F293" s="19">
        <v>48.6</v>
      </c>
      <c r="G293" s="15">
        <f t="shared" si="12"/>
        <v>551.4</v>
      </c>
      <c r="H293" s="15">
        <f t="shared" si="13"/>
        <v>9550.248</v>
      </c>
      <c r="I293" s="20">
        <f t="shared" si="14"/>
        <v>0.081</v>
      </c>
    </row>
    <row r="294" s="1" customFormat="1" spans="1:9">
      <c r="A294" s="12">
        <v>292</v>
      </c>
      <c r="B294" s="13" t="s">
        <v>415</v>
      </c>
      <c r="C294" s="13" t="s">
        <v>427</v>
      </c>
      <c r="D294" s="12">
        <v>626</v>
      </c>
      <c r="E294" s="12">
        <v>600</v>
      </c>
      <c r="F294" s="19">
        <v>104.8</v>
      </c>
      <c r="G294" s="15">
        <f t="shared" si="12"/>
        <v>495.2</v>
      </c>
      <c r="H294" s="15">
        <f t="shared" si="13"/>
        <v>8576.864</v>
      </c>
      <c r="I294" s="20">
        <f t="shared" si="14"/>
        <v>0.174666666666667</v>
      </c>
    </row>
    <row r="295" s="1" customFormat="1" spans="1:9">
      <c r="A295" s="12">
        <v>293</v>
      </c>
      <c r="B295" s="13" t="s">
        <v>415</v>
      </c>
      <c r="C295" s="13" t="s">
        <v>428</v>
      </c>
      <c r="D295" s="12">
        <v>609</v>
      </c>
      <c r="E295" s="12">
        <v>600</v>
      </c>
      <c r="F295" s="19">
        <v>230.2</v>
      </c>
      <c r="G295" s="15">
        <f t="shared" si="12"/>
        <v>369.8</v>
      </c>
      <c r="H295" s="15">
        <f t="shared" si="13"/>
        <v>6404.936</v>
      </c>
      <c r="I295" s="20">
        <f t="shared" si="14"/>
        <v>0.383666666666667</v>
      </c>
    </row>
    <row r="296" s="1" customFormat="1" spans="1:9">
      <c r="A296" s="12">
        <v>294</v>
      </c>
      <c r="B296" s="13" t="s">
        <v>415</v>
      </c>
      <c r="C296" s="13" t="s">
        <v>429</v>
      </c>
      <c r="D296" s="12">
        <v>611</v>
      </c>
      <c r="E296" s="12">
        <v>600</v>
      </c>
      <c r="F296" s="19">
        <v>70</v>
      </c>
      <c r="G296" s="15">
        <f t="shared" si="12"/>
        <v>530</v>
      </c>
      <c r="H296" s="15">
        <f t="shared" si="13"/>
        <v>9179.6</v>
      </c>
      <c r="I296" s="20">
        <f t="shared" si="14"/>
        <v>0.116666666666667</v>
      </c>
    </row>
    <row r="297" s="1" customFormat="1" spans="1:9">
      <c r="A297" s="12">
        <v>295</v>
      </c>
      <c r="B297" s="13" t="s">
        <v>415</v>
      </c>
      <c r="C297" s="13" t="s">
        <v>430</v>
      </c>
      <c r="D297" s="12">
        <v>628</v>
      </c>
      <c r="E297" s="12">
        <v>600</v>
      </c>
      <c r="F297" s="19">
        <v>100.6</v>
      </c>
      <c r="G297" s="15">
        <f t="shared" si="12"/>
        <v>499.4</v>
      </c>
      <c r="H297" s="15">
        <f t="shared" si="13"/>
        <v>8649.608</v>
      </c>
      <c r="I297" s="20">
        <f t="shared" si="14"/>
        <v>0.167666666666667</v>
      </c>
    </row>
    <row r="298" s="1" customFormat="1" spans="1:9">
      <c r="A298" s="12">
        <v>296</v>
      </c>
      <c r="B298" s="13" t="s">
        <v>431</v>
      </c>
      <c r="C298" s="13" t="s">
        <v>432</v>
      </c>
      <c r="D298" s="12" t="s">
        <v>433</v>
      </c>
      <c r="E298" s="12">
        <v>494</v>
      </c>
      <c r="F298" s="19">
        <v>339.7</v>
      </c>
      <c r="G298" s="15">
        <f t="shared" si="12"/>
        <v>154.3</v>
      </c>
      <c r="H298" s="15">
        <f t="shared" si="13"/>
        <v>2672.476</v>
      </c>
      <c r="I298" s="20">
        <f t="shared" si="14"/>
        <v>0.687651821862348</v>
      </c>
    </row>
    <row r="299" s="1" customFormat="1" spans="1:9">
      <c r="A299" s="12">
        <v>297</v>
      </c>
      <c r="B299" s="13" t="s">
        <v>431</v>
      </c>
      <c r="C299" s="13" t="s">
        <v>434</v>
      </c>
      <c r="D299" s="12" t="s">
        <v>435</v>
      </c>
      <c r="E299" s="12">
        <v>383</v>
      </c>
      <c r="F299" s="19">
        <v>54.6</v>
      </c>
      <c r="G299" s="15">
        <f t="shared" si="12"/>
        <v>328.4</v>
      </c>
      <c r="H299" s="15">
        <f t="shared" si="13"/>
        <v>5687.888</v>
      </c>
      <c r="I299" s="20">
        <f t="shared" si="14"/>
        <v>0.142558746736292</v>
      </c>
    </row>
    <row r="300" s="1" customFormat="1" spans="1:9">
      <c r="A300" s="12">
        <v>298</v>
      </c>
      <c r="B300" s="13" t="s">
        <v>431</v>
      </c>
      <c r="C300" s="13" t="s">
        <v>436</v>
      </c>
      <c r="D300" s="12" t="s">
        <v>437</v>
      </c>
      <c r="E300" s="12">
        <v>566</v>
      </c>
      <c r="F300" s="19">
        <v>319.2</v>
      </c>
      <c r="G300" s="15">
        <f t="shared" si="12"/>
        <v>246.8</v>
      </c>
      <c r="H300" s="15">
        <f t="shared" si="13"/>
        <v>4274.576</v>
      </c>
      <c r="I300" s="20">
        <f t="shared" si="14"/>
        <v>0.563957597173145</v>
      </c>
    </row>
    <row r="301" s="1" customFormat="1" spans="1:9">
      <c r="A301" s="12">
        <v>299</v>
      </c>
      <c r="B301" s="16" t="s">
        <v>438</v>
      </c>
      <c r="C301" s="16" t="s">
        <v>439</v>
      </c>
      <c r="D301" s="17" t="s">
        <v>150</v>
      </c>
      <c r="E301" s="17">
        <v>300</v>
      </c>
      <c r="F301" s="19">
        <v>0.88</v>
      </c>
      <c r="G301" s="18">
        <f t="shared" si="12"/>
        <v>299.12</v>
      </c>
      <c r="H301" s="18">
        <f t="shared" si="13"/>
        <v>5180.7584</v>
      </c>
      <c r="I301" s="20">
        <f t="shared" si="14"/>
        <v>0.00293333333333333</v>
      </c>
    </row>
    <row r="302" s="1" customFormat="1" spans="1:9">
      <c r="A302" s="12">
        <v>300</v>
      </c>
      <c r="B302" s="16" t="s">
        <v>438</v>
      </c>
      <c r="C302" s="16" t="s">
        <v>440</v>
      </c>
      <c r="D302" s="17" t="s">
        <v>84</v>
      </c>
      <c r="E302" s="17">
        <v>494</v>
      </c>
      <c r="F302" s="19">
        <v>232.44</v>
      </c>
      <c r="G302" s="18">
        <f t="shared" si="12"/>
        <v>261.56</v>
      </c>
      <c r="H302" s="18">
        <f t="shared" si="13"/>
        <v>4530.2192</v>
      </c>
      <c r="I302" s="20">
        <f t="shared" si="14"/>
        <v>0.470526315789474</v>
      </c>
    </row>
    <row r="303" s="1" customFormat="1" spans="1:9">
      <c r="A303" s="12">
        <v>301</v>
      </c>
      <c r="B303" s="13" t="s">
        <v>438</v>
      </c>
      <c r="C303" s="13" t="s">
        <v>441</v>
      </c>
      <c r="D303" s="12" t="s">
        <v>86</v>
      </c>
      <c r="E303" s="12">
        <v>494</v>
      </c>
      <c r="F303" s="19">
        <v>447.8</v>
      </c>
      <c r="G303" s="15">
        <f t="shared" ref="G303:G370" si="15">E303-F303</f>
        <v>46.2</v>
      </c>
      <c r="H303" s="15">
        <f t="shared" ref="H303:H370" si="16">G303*10*1.732</f>
        <v>800.184</v>
      </c>
      <c r="I303" s="20">
        <f t="shared" ref="I303:I370" si="17">F303/E303</f>
        <v>0.906477732793522</v>
      </c>
    </row>
    <row r="304" s="1" customFormat="1" spans="1:9">
      <c r="A304" s="12">
        <v>302</v>
      </c>
      <c r="B304" s="16" t="s">
        <v>438</v>
      </c>
      <c r="C304" s="16" t="s">
        <v>442</v>
      </c>
      <c r="D304" s="17" t="s">
        <v>88</v>
      </c>
      <c r="E304" s="17">
        <v>566</v>
      </c>
      <c r="F304" s="19">
        <v>390.9</v>
      </c>
      <c r="G304" s="18">
        <f t="shared" si="15"/>
        <v>175.1</v>
      </c>
      <c r="H304" s="18">
        <f t="shared" si="16"/>
        <v>3032.732</v>
      </c>
      <c r="I304" s="20">
        <f t="shared" si="17"/>
        <v>0.690636042402827</v>
      </c>
    </row>
    <row r="305" s="1" customFormat="1" spans="1:9">
      <c r="A305" s="12">
        <v>303</v>
      </c>
      <c r="B305" s="16" t="s">
        <v>438</v>
      </c>
      <c r="C305" s="16" t="s">
        <v>443</v>
      </c>
      <c r="D305" s="17" t="s">
        <v>90</v>
      </c>
      <c r="E305" s="17">
        <v>494</v>
      </c>
      <c r="F305" s="19">
        <v>378</v>
      </c>
      <c r="G305" s="18">
        <f t="shared" si="15"/>
        <v>116</v>
      </c>
      <c r="H305" s="18">
        <f t="shared" si="16"/>
        <v>2009.12</v>
      </c>
      <c r="I305" s="20">
        <f t="shared" si="17"/>
        <v>0.765182186234818</v>
      </c>
    </row>
    <row r="306" s="1" customFormat="1" spans="1:9">
      <c r="A306" s="12">
        <v>304</v>
      </c>
      <c r="B306" s="13" t="s">
        <v>438</v>
      </c>
      <c r="C306" s="13" t="s">
        <v>444</v>
      </c>
      <c r="D306" s="12" t="s">
        <v>92</v>
      </c>
      <c r="E306" s="12">
        <v>300</v>
      </c>
      <c r="F306" s="19">
        <v>42.37</v>
      </c>
      <c r="G306" s="15">
        <f t="shared" si="15"/>
        <v>257.63</v>
      </c>
      <c r="H306" s="15">
        <f t="shared" si="16"/>
        <v>4462.1516</v>
      </c>
      <c r="I306" s="20">
        <f t="shared" si="17"/>
        <v>0.141233333333333</v>
      </c>
    </row>
    <row r="307" s="1" customFormat="1" spans="1:9">
      <c r="A307" s="12">
        <v>305</v>
      </c>
      <c r="B307" s="16" t="s">
        <v>438</v>
      </c>
      <c r="C307" s="16" t="s">
        <v>279</v>
      </c>
      <c r="D307" s="17" t="s">
        <v>94</v>
      </c>
      <c r="E307" s="17">
        <v>494</v>
      </c>
      <c r="F307" s="19">
        <v>259.34</v>
      </c>
      <c r="G307" s="18">
        <f t="shared" si="15"/>
        <v>234.66</v>
      </c>
      <c r="H307" s="18">
        <f t="shared" si="16"/>
        <v>4064.3112</v>
      </c>
      <c r="I307" s="20">
        <f t="shared" si="17"/>
        <v>0.52497975708502</v>
      </c>
    </row>
    <row r="308" s="1" customFormat="1" customHeight="1" spans="1:9">
      <c r="A308" s="12">
        <v>306</v>
      </c>
      <c r="B308" s="16" t="s">
        <v>438</v>
      </c>
      <c r="C308" s="16" t="s">
        <v>445</v>
      </c>
      <c r="D308" s="17" t="s">
        <v>111</v>
      </c>
      <c r="E308" s="17">
        <v>494</v>
      </c>
      <c r="F308" s="19">
        <v>172.13</v>
      </c>
      <c r="G308" s="18">
        <f t="shared" si="15"/>
        <v>321.87</v>
      </c>
      <c r="H308" s="18">
        <f t="shared" si="16"/>
        <v>5574.7884</v>
      </c>
      <c r="I308" s="20">
        <f t="shared" si="17"/>
        <v>0.348441295546559</v>
      </c>
    </row>
    <row r="309" s="1" customFormat="1" spans="1:9">
      <c r="A309" s="12">
        <v>307</v>
      </c>
      <c r="B309" s="16" t="s">
        <v>438</v>
      </c>
      <c r="C309" s="16" t="s">
        <v>446</v>
      </c>
      <c r="D309" s="17" t="s">
        <v>97</v>
      </c>
      <c r="E309" s="17">
        <v>300</v>
      </c>
      <c r="F309" s="19">
        <v>84.22</v>
      </c>
      <c r="G309" s="18">
        <f t="shared" si="15"/>
        <v>215.78</v>
      </c>
      <c r="H309" s="18">
        <f t="shared" si="16"/>
        <v>3737.3096</v>
      </c>
      <c r="I309" s="20">
        <f t="shared" si="17"/>
        <v>0.280733333333333</v>
      </c>
    </row>
    <row r="310" s="1" customFormat="1" spans="1:9">
      <c r="A310" s="12">
        <v>308</v>
      </c>
      <c r="B310" s="16" t="s">
        <v>438</v>
      </c>
      <c r="C310" s="16" t="s">
        <v>447</v>
      </c>
      <c r="D310" s="17" t="s">
        <v>113</v>
      </c>
      <c r="E310" s="17">
        <v>566</v>
      </c>
      <c r="F310" s="19">
        <v>237.9</v>
      </c>
      <c r="G310" s="18">
        <f t="shared" si="15"/>
        <v>328.1</v>
      </c>
      <c r="H310" s="18">
        <f t="shared" si="16"/>
        <v>5682.692</v>
      </c>
      <c r="I310" s="20">
        <f t="shared" si="17"/>
        <v>0.420318021201413</v>
      </c>
    </row>
    <row r="311" s="1" customFormat="1" spans="1:9">
      <c r="A311" s="12">
        <v>309</v>
      </c>
      <c r="B311" s="13" t="s">
        <v>438</v>
      </c>
      <c r="C311" s="13" t="s">
        <v>448</v>
      </c>
      <c r="D311" s="12" t="s">
        <v>158</v>
      </c>
      <c r="E311" s="12">
        <v>439</v>
      </c>
      <c r="F311" s="19">
        <v>174.8</v>
      </c>
      <c r="G311" s="15">
        <f t="shared" si="15"/>
        <v>264.2</v>
      </c>
      <c r="H311" s="15">
        <f t="shared" si="16"/>
        <v>4575.944</v>
      </c>
      <c r="I311" s="20">
        <f t="shared" si="17"/>
        <v>0.398177676537585</v>
      </c>
    </row>
    <row r="312" s="1" customFormat="1" spans="1:9">
      <c r="A312" s="12">
        <v>310</v>
      </c>
      <c r="B312" s="16" t="s">
        <v>438</v>
      </c>
      <c r="C312" s="16" t="s">
        <v>449</v>
      </c>
      <c r="D312" s="17" t="s">
        <v>142</v>
      </c>
      <c r="E312" s="17">
        <v>494</v>
      </c>
      <c r="F312" s="19">
        <v>209.6</v>
      </c>
      <c r="G312" s="18">
        <f t="shared" si="15"/>
        <v>284.4</v>
      </c>
      <c r="H312" s="18">
        <f t="shared" si="16"/>
        <v>4925.808</v>
      </c>
      <c r="I312" s="20">
        <f t="shared" si="17"/>
        <v>0.424291497975708</v>
      </c>
    </row>
    <row r="313" s="1" customFormat="1" spans="1:9">
      <c r="A313" s="12">
        <v>311</v>
      </c>
      <c r="B313" s="16" t="s">
        <v>438</v>
      </c>
      <c r="C313" s="16" t="s">
        <v>450</v>
      </c>
      <c r="D313" s="17" t="s">
        <v>160</v>
      </c>
      <c r="E313" s="17">
        <v>514</v>
      </c>
      <c r="F313" s="19">
        <v>207.65</v>
      </c>
      <c r="G313" s="18">
        <f t="shared" si="15"/>
        <v>306.35</v>
      </c>
      <c r="H313" s="18">
        <f t="shared" si="16"/>
        <v>5305.982</v>
      </c>
      <c r="I313" s="20">
        <f t="shared" si="17"/>
        <v>0.403988326848249</v>
      </c>
    </row>
    <row r="314" s="1" customFormat="1" spans="1:9">
      <c r="A314" s="12">
        <v>312</v>
      </c>
      <c r="B314" s="16" t="s">
        <v>438</v>
      </c>
      <c r="C314" s="16" t="s">
        <v>451</v>
      </c>
      <c r="D314" s="17" t="s">
        <v>163</v>
      </c>
      <c r="E314" s="17">
        <v>514</v>
      </c>
      <c r="F314" s="19">
        <v>427.252</v>
      </c>
      <c r="G314" s="18">
        <f t="shared" si="15"/>
        <v>86.748</v>
      </c>
      <c r="H314" s="18">
        <f t="shared" si="16"/>
        <v>1502.47536</v>
      </c>
      <c r="I314" s="20">
        <f t="shared" si="17"/>
        <v>0.831229571984436</v>
      </c>
    </row>
    <row r="315" s="1" customFormat="1" spans="1:9">
      <c r="A315" s="12">
        <v>313</v>
      </c>
      <c r="B315" s="13" t="s">
        <v>438</v>
      </c>
      <c r="C315" s="13" t="s">
        <v>452</v>
      </c>
      <c r="D315" s="12" t="s">
        <v>146</v>
      </c>
      <c r="E315" s="12">
        <v>300</v>
      </c>
      <c r="F315" s="19">
        <v>148.4</v>
      </c>
      <c r="G315" s="15">
        <f t="shared" si="15"/>
        <v>151.6</v>
      </c>
      <c r="H315" s="15">
        <f t="shared" si="16"/>
        <v>2625.712</v>
      </c>
      <c r="I315" s="20">
        <f t="shared" si="17"/>
        <v>0.494666666666667</v>
      </c>
    </row>
    <row r="316" s="1" customFormat="1" spans="1:9">
      <c r="A316" s="12">
        <v>314</v>
      </c>
      <c r="B316" s="13" t="s">
        <v>453</v>
      </c>
      <c r="C316" s="13" t="s">
        <v>454</v>
      </c>
      <c r="D316" s="12">
        <v>601</v>
      </c>
      <c r="E316" s="12">
        <v>600</v>
      </c>
      <c r="F316" s="19">
        <v>55.2</v>
      </c>
      <c r="G316" s="15">
        <f t="shared" si="15"/>
        <v>544.8</v>
      </c>
      <c r="H316" s="15">
        <f t="shared" si="16"/>
        <v>9435.936</v>
      </c>
      <c r="I316" s="20">
        <f t="shared" si="17"/>
        <v>0.092</v>
      </c>
    </row>
    <row r="317" s="1" customFormat="1" spans="1:9">
      <c r="A317" s="12">
        <v>315</v>
      </c>
      <c r="B317" s="16" t="s">
        <v>453</v>
      </c>
      <c r="C317" s="16" t="s">
        <v>455</v>
      </c>
      <c r="D317" s="17">
        <v>602</v>
      </c>
      <c r="E317" s="17">
        <v>566</v>
      </c>
      <c r="F317" s="19">
        <v>392.1</v>
      </c>
      <c r="G317" s="18">
        <f t="shared" si="15"/>
        <v>173.9</v>
      </c>
      <c r="H317" s="18">
        <f t="shared" si="16"/>
        <v>3011.948</v>
      </c>
      <c r="I317" s="20">
        <f t="shared" si="17"/>
        <v>0.692756183745583</v>
      </c>
    </row>
    <row r="318" s="1" customFormat="1" spans="1:9">
      <c r="A318" s="12">
        <v>316</v>
      </c>
      <c r="B318" s="16" t="s">
        <v>453</v>
      </c>
      <c r="C318" s="16" t="s">
        <v>456</v>
      </c>
      <c r="D318" s="17">
        <v>607</v>
      </c>
      <c r="E318" s="17">
        <v>600</v>
      </c>
      <c r="F318" s="19">
        <v>90.4</v>
      </c>
      <c r="G318" s="18">
        <f t="shared" si="15"/>
        <v>509.6</v>
      </c>
      <c r="H318" s="18">
        <f t="shared" si="16"/>
        <v>8826.272</v>
      </c>
      <c r="I318" s="20">
        <f t="shared" si="17"/>
        <v>0.150666666666667</v>
      </c>
    </row>
    <row r="319" s="1" customFormat="1" spans="1:9">
      <c r="A319" s="12">
        <v>317</v>
      </c>
      <c r="B319" s="16" t="s">
        <v>453</v>
      </c>
      <c r="C319" s="16" t="s">
        <v>457</v>
      </c>
      <c r="D319" s="17">
        <v>610</v>
      </c>
      <c r="E319" s="17">
        <v>600</v>
      </c>
      <c r="F319" s="19">
        <v>54.9</v>
      </c>
      <c r="G319" s="18">
        <f t="shared" si="15"/>
        <v>545.1</v>
      </c>
      <c r="H319" s="18">
        <f t="shared" si="16"/>
        <v>9441.132</v>
      </c>
      <c r="I319" s="20">
        <f t="shared" si="17"/>
        <v>0.0915</v>
      </c>
    </row>
    <row r="320" s="1" customFormat="1" spans="1:9">
      <c r="A320" s="12">
        <v>318</v>
      </c>
      <c r="B320" s="16" t="s">
        <v>453</v>
      </c>
      <c r="C320" s="16" t="s">
        <v>458</v>
      </c>
      <c r="D320" s="17">
        <v>611</v>
      </c>
      <c r="E320" s="17">
        <v>566</v>
      </c>
      <c r="F320" s="19">
        <v>326.3</v>
      </c>
      <c r="G320" s="18">
        <f t="shared" si="15"/>
        <v>239.7</v>
      </c>
      <c r="H320" s="18">
        <f t="shared" si="16"/>
        <v>4151.604</v>
      </c>
      <c r="I320" s="20">
        <f t="shared" si="17"/>
        <v>0.576501766784452</v>
      </c>
    </row>
    <row r="321" s="1" customFormat="1" spans="1:9">
      <c r="A321" s="12">
        <v>319</v>
      </c>
      <c r="B321" s="16" t="s">
        <v>453</v>
      </c>
      <c r="C321" s="16" t="s">
        <v>459</v>
      </c>
      <c r="D321" s="17">
        <v>612</v>
      </c>
      <c r="E321" s="17">
        <v>600</v>
      </c>
      <c r="F321" s="19">
        <v>37.6</v>
      </c>
      <c r="G321" s="18">
        <f t="shared" si="15"/>
        <v>562.4</v>
      </c>
      <c r="H321" s="18">
        <f t="shared" si="16"/>
        <v>9740.768</v>
      </c>
      <c r="I321" s="20">
        <f t="shared" si="17"/>
        <v>0.0626666666666667</v>
      </c>
    </row>
    <row r="322" s="1" customFormat="1" spans="1:9">
      <c r="A322" s="12">
        <v>320</v>
      </c>
      <c r="B322" s="16" t="s">
        <v>453</v>
      </c>
      <c r="C322" s="16" t="s">
        <v>460</v>
      </c>
      <c r="D322" s="17">
        <v>613</v>
      </c>
      <c r="E322" s="17">
        <v>600</v>
      </c>
      <c r="F322" s="19">
        <v>108.3</v>
      </c>
      <c r="G322" s="18">
        <f t="shared" si="15"/>
        <v>491.7</v>
      </c>
      <c r="H322" s="18">
        <f t="shared" si="16"/>
        <v>8516.244</v>
      </c>
      <c r="I322" s="20">
        <f t="shared" si="17"/>
        <v>0.1805</v>
      </c>
    </row>
    <row r="323" s="1" customFormat="1" spans="1:9">
      <c r="A323" s="12">
        <v>321</v>
      </c>
      <c r="B323" s="13" t="s">
        <v>453</v>
      </c>
      <c r="C323" s="13" t="s">
        <v>461</v>
      </c>
      <c r="D323" s="12" t="s">
        <v>166</v>
      </c>
      <c r="E323" s="12">
        <v>494</v>
      </c>
      <c r="F323" s="19">
        <v>67.9</v>
      </c>
      <c r="G323" s="15">
        <f t="shared" si="15"/>
        <v>426.1</v>
      </c>
      <c r="H323" s="15">
        <f t="shared" si="16"/>
        <v>7380.052</v>
      </c>
      <c r="I323" s="20">
        <f t="shared" si="17"/>
        <v>0.137449392712551</v>
      </c>
    </row>
    <row r="324" s="1" customFormat="1" spans="1:9">
      <c r="A324" s="12">
        <v>322</v>
      </c>
      <c r="B324" s="13" t="s">
        <v>453</v>
      </c>
      <c r="C324" s="13" t="s">
        <v>462</v>
      </c>
      <c r="D324" s="12">
        <v>615</v>
      </c>
      <c r="E324" s="12">
        <v>600</v>
      </c>
      <c r="F324" s="19">
        <v>23</v>
      </c>
      <c r="G324" s="15">
        <f t="shared" si="15"/>
        <v>577</v>
      </c>
      <c r="H324" s="15">
        <f t="shared" si="16"/>
        <v>9993.64</v>
      </c>
      <c r="I324" s="20">
        <f t="shared" si="17"/>
        <v>0.0383333333333333</v>
      </c>
    </row>
    <row r="325" s="1" customFormat="1" spans="1:9">
      <c r="A325" s="12">
        <v>323</v>
      </c>
      <c r="B325" s="13" t="s">
        <v>463</v>
      </c>
      <c r="C325" s="13" t="s">
        <v>464</v>
      </c>
      <c r="D325" s="12" t="s">
        <v>150</v>
      </c>
      <c r="E325" s="12">
        <v>494</v>
      </c>
      <c r="F325" s="19">
        <v>265.5</v>
      </c>
      <c r="G325" s="15">
        <f t="shared" si="15"/>
        <v>228.5</v>
      </c>
      <c r="H325" s="15">
        <f t="shared" si="16"/>
        <v>3957.62</v>
      </c>
      <c r="I325" s="20">
        <f t="shared" si="17"/>
        <v>0.537449392712551</v>
      </c>
    </row>
    <row r="326" s="1" customFormat="1" spans="1:9">
      <c r="A326" s="12">
        <v>324</v>
      </c>
      <c r="B326" s="13" t="s">
        <v>463</v>
      </c>
      <c r="C326" s="13" t="s">
        <v>465</v>
      </c>
      <c r="D326" s="12" t="s">
        <v>88</v>
      </c>
      <c r="E326" s="12">
        <v>494</v>
      </c>
      <c r="F326" s="19">
        <v>330</v>
      </c>
      <c r="G326" s="15">
        <f t="shared" si="15"/>
        <v>164</v>
      </c>
      <c r="H326" s="15">
        <f t="shared" si="16"/>
        <v>2840.48</v>
      </c>
      <c r="I326" s="20">
        <f t="shared" si="17"/>
        <v>0.668016194331984</v>
      </c>
    </row>
    <row r="327" s="1" customFormat="1" spans="1:9">
      <c r="A327" s="12">
        <v>325</v>
      </c>
      <c r="B327" s="13" t="s">
        <v>463</v>
      </c>
      <c r="C327" s="13" t="s">
        <v>466</v>
      </c>
      <c r="D327" s="12" t="s">
        <v>90</v>
      </c>
      <c r="E327" s="12">
        <v>494</v>
      </c>
      <c r="F327" s="19">
        <v>134.4</v>
      </c>
      <c r="G327" s="15">
        <f t="shared" si="15"/>
        <v>359.6</v>
      </c>
      <c r="H327" s="15">
        <f t="shared" si="16"/>
        <v>6228.272</v>
      </c>
      <c r="I327" s="20">
        <f t="shared" si="17"/>
        <v>0.272064777327935</v>
      </c>
    </row>
    <row r="328" s="1" customFormat="1" spans="1:9">
      <c r="A328" s="12">
        <v>326</v>
      </c>
      <c r="B328" s="13" t="s">
        <v>463</v>
      </c>
      <c r="C328" s="13" t="s">
        <v>467</v>
      </c>
      <c r="D328" s="12" t="s">
        <v>92</v>
      </c>
      <c r="E328" s="12">
        <v>514</v>
      </c>
      <c r="F328" s="19">
        <v>170.8</v>
      </c>
      <c r="G328" s="15">
        <f t="shared" si="15"/>
        <v>343.2</v>
      </c>
      <c r="H328" s="15">
        <f t="shared" si="16"/>
        <v>5944.224</v>
      </c>
      <c r="I328" s="20">
        <f t="shared" si="17"/>
        <v>0.332295719844358</v>
      </c>
    </row>
    <row r="329" s="1" customFormat="1" spans="1:9">
      <c r="A329" s="12">
        <v>327</v>
      </c>
      <c r="B329" s="13" t="s">
        <v>463</v>
      </c>
      <c r="C329" s="13" t="s">
        <v>468</v>
      </c>
      <c r="D329" s="12" t="s">
        <v>94</v>
      </c>
      <c r="E329" s="12">
        <v>494</v>
      </c>
      <c r="F329" s="19">
        <v>260.82</v>
      </c>
      <c r="G329" s="15">
        <f t="shared" si="15"/>
        <v>233.18</v>
      </c>
      <c r="H329" s="15">
        <f t="shared" si="16"/>
        <v>4038.6776</v>
      </c>
      <c r="I329" s="20">
        <f t="shared" si="17"/>
        <v>0.527975708502024</v>
      </c>
    </row>
    <row r="330" s="1" customFormat="1" spans="1:9">
      <c r="A330" s="12">
        <v>328</v>
      </c>
      <c r="B330" s="13" t="s">
        <v>463</v>
      </c>
      <c r="C330" s="13" t="s">
        <v>469</v>
      </c>
      <c r="D330" s="12" t="s">
        <v>97</v>
      </c>
      <c r="E330" s="12">
        <v>494</v>
      </c>
      <c r="F330" s="19">
        <v>354</v>
      </c>
      <c r="G330" s="15">
        <f t="shared" si="15"/>
        <v>140</v>
      </c>
      <c r="H330" s="15">
        <f t="shared" si="16"/>
        <v>2424.8</v>
      </c>
      <c r="I330" s="20">
        <f t="shared" si="17"/>
        <v>0.716599190283401</v>
      </c>
    </row>
    <row r="331" s="1" customFormat="1" spans="1:9">
      <c r="A331" s="12">
        <v>329</v>
      </c>
      <c r="B331" s="13" t="s">
        <v>463</v>
      </c>
      <c r="C331" s="13" t="s">
        <v>470</v>
      </c>
      <c r="D331" s="12" t="s">
        <v>113</v>
      </c>
      <c r="E331" s="12">
        <v>600</v>
      </c>
      <c r="F331" s="19">
        <v>0</v>
      </c>
      <c r="G331" s="15">
        <f t="shared" si="15"/>
        <v>600</v>
      </c>
      <c r="H331" s="15">
        <f t="shared" si="16"/>
        <v>10392</v>
      </c>
      <c r="I331" s="20">
        <f t="shared" si="17"/>
        <v>0</v>
      </c>
    </row>
    <row r="332" s="1" customFormat="1" spans="1:9">
      <c r="A332" s="12">
        <v>330</v>
      </c>
      <c r="B332" s="13" t="s">
        <v>463</v>
      </c>
      <c r="C332" s="13" t="s">
        <v>471</v>
      </c>
      <c r="D332" s="12" t="s">
        <v>142</v>
      </c>
      <c r="E332" s="12">
        <v>600</v>
      </c>
      <c r="F332" s="19">
        <v>229.4</v>
      </c>
      <c r="G332" s="15">
        <f t="shared" si="15"/>
        <v>370.6</v>
      </c>
      <c r="H332" s="15">
        <f t="shared" si="16"/>
        <v>6418.792</v>
      </c>
      <c r="I332" s="20">
        <f t="shared" si="17"/>
        <v>0.382333333333333</v>
      </c>
    </row>
    <row r="333" s="1" customFormat="1" spans="1:9">
      <c r="A333" s="12">
        <v>331</v>
      </c>
      <c r="B333" s="13" t="s">
        <v>463</v>
      </c>
      <c r="C333" s="13" t="s">
        <v>472</v>
      </c>
      <c r="D333" s="12" t="s">
        <v>160</v>
      </c>
      <c r="E333" s="12">
        <v>494</v>
      </c>
      <c r="F333" s="19">
        <v>247.6</v>
      </c>
      <c r="G333" s="15">
        <f t="shared" si="15"/>
        <v>246.4</v>
      </c>
      <c r="H333" s="15">
        <f t="shared" si="16"/>
        <v>4267.648</v>
      </c>
      <c r="I333" s="20">
        <f t="shared" si="17"/>
        <v>0.501214574898785</v>
      </c>
    </row>
    <row r="334" s="1" customFormat="1" spans="1:9">
      <c r="A334" s="12">
        <v>332</v>
      </c>
      <c r="B334" s="13" t="s">
        <v>463</v>
      </c>
      <c r="C334" s="13" t="s">
        <v>473</v>
      </c>
      <c r="D334" s="12" t="s">
        <v>144</v>
      </c>
      <c r="E334" s="12">
        <v>600</v>
      </c>
      <c r="F334" s="19">
        <v>474.7</v>
      </c>
      <c r="G334" s="15">
        <f t="shared" si="15"/>
        <v>125.3</v>
      </c>
      <c r="H334" s="15">
        <f t="shared" si="16"/>
        <v>2170.196</v>
      </c>
      <c r="I334" s="20">
        <f t="shared" si="17"/>
        <v>0.791166666666667</v>
      </c>
    </row>
    <row r="335" s="1" customFormat="1" spans="1:9">
      <c r="A335" s="12">
        <v>333</v>
      </c>
      <c r="B335" s="13" t="s">
        <v>463</v>
      </c>
      <c r="C335" s="13" t="s">
        <v>474</v>
      </c>
      <c r="D335" s="12">
        <v>615</v>
      </c>
      <c r="E335" s="12">
        <v>600</v>
      </c>
      <c r="F335" s="19">
        <v>486.17</v>
      </c>
      <c r="G335" s="15">
        <f t="shared" si="15"/>
        <v>113.83</v>
      </c>
      <c r="H335" s="15">
        <f t="shared" si="16"/>
        <v>1971.5356</v>
      </c>
      <c r="I335" s="20">
        <f t="shared" si="17"/>
        <v>0.810283333333333</v>
      </c>
    </row>
    <row r="336" s="1" customFormat="1" spans="1:9">
      <c r="A336" s="12">
        <v>334</v>
      </c>
      <c r="B336" s="13" t="s">
        <v>463</v>
      </c>
      <c r="C336" s="13" t="s">
        <v>475</v>
      </c>
      <c r="D336" s="12">
        <v>616</v>
      </c>
      <c r="E336" s="12">
        <v>600</v>
      </c>
      <c r="F336" s="19">
        <v>922</v>
      </c>
      <c r="G336" s="22">
        <v>0</v>
      </c>
      <c r="H336" s="22">
        <v>0</v>
      </c>
      <c r="I336" s="20">
        <f t="shared" si="17"/>
        <v>1.53666666666667</v>
      </c>
    </row>
    <row r="337" spans="1:9">
      <c r="A337" s="12">
        <v>335</v>
      </c>
      <c r="B337" s="13" t="s">
        <v>463</v>
      </c>
      <c r="C337" s="13" t="s">
        <v>476</v>
      </c>
      <c r="D337" s="12" t="s">
        <v>166</v>
      </c>
      <c r="E337" s="12">
        <v>494</v>
      </c>
      <c r="F337" s="19">
        <v>2.4</v>
      </c>
      <c r="G337" s="15">
        <f t="shared" si="15"/>
        <v>491.6</v>
      </c>
      <c r="H337" s="15">
        <f t="shared" si="16"/>
        <v>8514.512</v>
      </c>
      <c r="I337" s="20">
        <f t="shared" si="17"/>
        <v>0.0048582995951417</v>
      </c>
    </row>
    <row r="338" spans="1:9">
      <c r="A338" s="12">
        <v>336</v>
      </c>
      <c r="B338" s="13" t="s">
        <v>463</v>
      </c>
      <c r="C338" s="13" t="s">
        <v>477</v>
      </c>
      <c r="D338" s="12" t="s">
        <v>168</v>
      </c>
      <c r="E338" s="12">
        <v>566</v>
      </c>
      <c r="F338" s="19">
        <v>300</v>
      </c>
      <c r="G338" s="15">
        <f t="shared" si="15"/>
        <v>266</v>
      </c>
      <c r="H338" s="15">
        <f t="shared" si="16"/>
        <v>4607.12</v>
      </c>
      <c r="I338" s="20">
        <f t="shared" si="17"/>
        <v>0.530035335689046</v>
      </c>
    </row>
    <row r="339" spans="1:9">
      <c r="A339" s="12">
        <v>337</v>
      </c>
      <c r="B339" s="13" t="s">
        <v>463</v>
      </c>
      <c r="C339" s="13" t="s">
        <v>478</v>
      </c>
      <c r="D339" s="12" t="s">
        <v>199</v>
      </c>
      <c r="E339" s="12">
        <v>494</v>
      </c>
      <c r="F339" s="19">
        <v>274.8</v>
      </c>
      <c r="G339" s="15">
        <f t="shared" si="15"/>
        <v>219.2</v>
      </c>
      <c r="H339" s="15">
        <f t="shared" si="16"/>
        <v>3796.544</v>
      </c>
      <c r="I339" s="20">
        <f t="shared" si="17"/>
        <v>0.556275303643725</v>
      </c>
    </row>
    <row r="340" spans="1:9">
      <c r="A340" s="12">
        <v>338</v>
      </c>
      <c r="B340" s="13" t="s">
        <v>463</v>
      </c>
      <c r="C340" s="13" t="s">
        <v>479</v>
      </c>
      <c r="D340" s="12" t="s">
        <v>99</v>
      </c>
      <c r="E340" s="12">
        <v>600</v>
      </c>
      <c r="F340" s="19">
        <v>116</v>
      </c>
      <c r="G340" s="18">
        <f t="shared" si="15"/>
        <v>484</v>
      </c>
      <c r="H340" s="18">
        <f t="shared" si="16"/>
        <v>8382.88</v>
      </c>
      <c r="I340" s="20">
        <f t="shared" si="17"/>
        <v>0.193333333333333</v>
      </c>
    </row>
    <row r="341" spans="1:9">
      <c r="A341" s="12">
        <v>339</v>
      </c>
      <c r="B341" s="13" t="s">
        <v>463</v>
      </c>
      <c r="C341" s="13" t="s">
        <v>480</v>
      </c>
      <c r="D341" s="12" t="s">
        <v>101</v>
      </c>
      <c r="E341" s="12">
        <v>300</v>
      </c>
      <c r="F341" s="19">
        <v>211</v>
      </c>
      <c r="G341" s="15">
        <f t="shared" si="15"/>
        <v>89</v>
      </c>
      <c r="H341" s="15">
        <f t="shared" si="16"/>
        <v>1541.48</v>
      </c>
      <c r="I341" s="20">
        <f t="shared" si="17"/>
        <v>0.703333333333333</v>
      </c>
    </row>
    <row r="342" spans="1:9">
      <c r="A342" s="12">
        <v>340</v>
      </c>
      <c r="B342" s="13" t="s">
        <v>463</v>
      </c>
      <c r="C342" s="13" t="s">
        <v>481</v>
      </c>
      <c r="D342" s="12">
        <v>622</v>
      </c>
      <c r="E342" s="12">
        <v>566</v>
      </c>
      <c r="F342" s="19">
        <v>69.8</v>
      </c>
      <c r="G342" s="15">
        <f t="shared" si="15"/>
        <v>496.2</v>
      </c>
      <c r="H342" s="15">
        <f t="shared" si="16"/>
        <v>8594.184</v>
      </c>
      <c r="I342" s="20">
        <f t="shared" si="17"/>
        <v>0.123321554770318</v>
      </c>
    </row>
    <row r="343" spans="1:9">
      <c r="A343" s="12">
        <v>341</v>
      </c>
      <c r="B343" s="13" t="s">
        <v>463</v>
      </c>
      <c r="C343" s="13" t="s">
        <v>482</v>
      </c>
      <c r="D343" s="12" t="s">
        <v>353</v>
      </c>
      <c r="E343" s="12">
        <v>600</v>
      </c>
      <c r="F343" s="14">
        <v>393</v>
      </c>
      <c r="G343" s="15">
        <f t="shared" si="15"/>
        <v>207</v>
      </c>
      <c r="H343" s="15">
        <f t="shared" si="16"/>
        <v>3585.24</v>
      </c>
      <c r="I343" s="20">
        <f t="shared" si="17"/>
        <v>0.655</v>
      </c>
    </row>
    <row r="344" spans="1:9">
      <c r="A344" s="12">
        <v>342</v>
      </c>
      <c r="B344" s="13" t="s">
        <v>463</v>
      </c>
      <c r="C344" s="13" t="s">
        <v>483</v>
      </c>
      <c r="D344" s="12">
        <v>625</v>
      </c>
      <c r="E344" s="12">
        <v>600</v>
      </c>
      <c r="F344" s="19">
        <v>249</v>
      </c>
      <c r="G344" s="15">
        <f t="shared" si="15"/>
        <v>351</v>
      </c>
      <c r="H344" s="15">
        <f t="shared" si="16"/>
        <v>6079.32</v>
      </c>
      <c r="I344" s="20">
        <f t="shared" si="17"/>
        <v>0.415</v>
      </c>
    </row>
    <row r="345" spans="1:9">
      <c r="A345" s="12">
        <v>343</v>
      </c>
      <c r="B345" s="13" t="s">
        <v>463</v>
      </c>
      <c r="C345" s="13" t="s">
        <v>484</v>
      </c>
      <c r="D345" s="12" t="s">
        <v>359</v>
      </c>
      <c r="E345" s="12">
        <v>494</v>
      </c>
      <c r="F345" s="14">
        <v>246.9</v>
      </c>
      <c r="G345" s="15">
        <f t="shared" si="15"/>
        <v>247.1</v>
      </c>
      <c r="H345" s="15">
        <f t="shared" si="16"/>
        <v>4279.772</v>
      </c>
      <c r="I345" s="20">
        <f t="shared" si="17"/>
        <v>0.499797570850202</v>
      </c>
    </row>
    <row r="346" spans="1:9">
      <c r="A346" s="12">
        <v>344</v>
      </c>
      <c r="B346" s="13" t="s">
        <v>463</v>
      </c>
      <c r="C346" s="13" t="s">
        <v>485</v>
      </c>
      <c r="D346" s="12" t="s">
        <v>329</v>
      </c>
      <c r="E346" s="12">
        <v>494</v>
      </c>
      <c r="F346" s="14">
        <v>383</v>
      </c>
      <c r="G346" s="15">
        <f t="shared" si="15"/>
        <v>111</v>
      </c>
      <c r="H346" s="15">
        <f t="shared" si="16"/>
        <v>1922.52</v>
      </c>
      <c r="I346" s="20">
        <f t="shared" si="17"/>
        <v>0.775303643724696</v>
      </c>
    </row>
    <row r="347" spans="1:9">
      <c r="A347" s="12">
        <v>345</v>
      </c>
      <c r="B347" s="13" t="s">
        <v>486</v>
      </c>
      <c r="C347" s="13" t="s">
        <v>487</v>
      </c>
      <c r="D347" s="12" t="s">
        <v>86</v>
      </c>
      <c r="E347" s="12">
        <v>566</v>
      </c>
      <c r="F347" s="14">
        <v>179.3</v>
      </c>
      <c r="G347" s="15">
        <f t="shared" si="15"/>
        <v>386.7</v>
      </c>
      <c r="H347" s="15">
        <f t="shared" si="16"/>
        <v>6697.644</v>
      </c>
      <c r="I347" s="20">
        <f t="shared" si="17"/>
        <v>0.31678445229682</v>
      </c>
    </row>
    <row r="348" spans="1:9">
      <c r="A348" s="12">
        <v>346</v>
      </c>
      <c r="B348" s="13" t="s">
        <v>486</v>
      </c>
      <c r="C348" s="13" t="s">
        <v>488</v>
      </c>
      <c r="D348" s="12" t="s">
        <v>88</v>
      </c>
      <c r="E348" s="12">
        <v>566</v>
      </c>
      <c r="F348" s="14">
        <v>153.36</v>
      </c>
      <c r="G348" s="15">
        <f t="shared" si="15"/>
        <v>412.64</v>
      </c>
      <c r="H348" s="15">
        <f t="shared" si="16"/>
        <v>7146.9248</v>
      </c>
      <c r="I348" s="20">
        <f t="shared" si="17"/>
        <v>0.27095406360424</v>
      </c>
    </row>
    <row r="349" spans="1:9">
      <c r="A349" s="12">
        <v>347</v>
      </c>
      <c r="B349" s="13" t="s">
        <v>486</v>
      </c>
      <c r="C349" s="13" t="s">
        <v>489</v>
      </c>
      <c r="D349" s="12" t="s">
        <v>90</v>
      </c>
      <c r="E349" s="12">
        <v>566</v>
      </c>
      <c r="F349" s="14">
        <v>238.7</v>
      </c>
      <c r="G349" s="15">
        <f t="shared" si="15"/>
        <v>327.3</v>
      </c>
      <c r="H349" s="15">
        <f t="shared" si="16"/>
        <v>5668.836</v>
      </c>
      <c r="I349" s="20">
        <f t="shared" si="17"/>
        <v>0.421731448763251</v>
      </c>
    </row>
    <row r="350" spans="1:9">
      <c r="A350" s="12">
        <v>348</v>
      </c>
      <c r="B350" s="13" t="s">
        <v>486</v>
      </c>
      <c r="C350" s="13" t="s">
        <v>490</v>
      </c>
      <c r="D350" s="12" t="s">
        <v>92</v>
      </c>
      <c r="E350" s="12">
        <v>566</v>
      </c>
      <c r="F350" s="14">
        <v>232.4</v>
      </c>
      <c r="G350" s="15">
        <f t="shared" si="15"/>
        <v>333.6</v>
      </c>
      <c r="H350" s="15">
        <f t="shared" si="16"/>
        <v>5777.952</v>
      </c>
      <c r="I350" s="20">
        <f t="shared" si="17"/>
        <v>0.410600706713781</v>
      </c>
    </row>
    <row r="351" spans="1:9">
      <c r="A351" s="12">
        <v>349</v>
      </c>
      <c r="B351" s="13" t="s">
        <v>486</v>
      </c>
      <c r="C351" s="13" t="s">
        <v>491</v>
      </c>
      <c r="D351" s="12" t="s">
        <v>94</v>
      </c>
      <c r="E351" s="12">
        <v>494</v>
      </c>
      <c r="F351" s="14">
        <v>321</v>
      </c>
      <c r="G351" s="15">
        <f t="shared" si="15"/>
        <v>173</v>
      </c>
      <c r="H351" s="15">
        <f t="shared" si="16"/>
        <v>2996.36</v>
      </c>
      <c r="I351" s="20">
        <f t="shared" si="17"/>
        <v>0.649797570850202</v>
      </c>
    </row>
    <row r="352" spans="1:9">
      <c r="A352" s="12">
        <v>350</v>
      </c>
      <c r="B352" s="13" t="s">
        <v>486</v>
      </c>
      <c r="C352" s="13" t="s">
        <v>492</v>
      </c>
      <c r="D352" s="12" t="s">
        <v>111</v>
      </c>
      <c r="E352" s="12">
        <v>566</v>
      </c>
      <c r="F352" s="14">
        <v>217.9</v>
      </c>
      <c r="G352" s="15">
        <f t="shared" si="15"/>
        <v>348.1</v>
      </c>
      <c r="H352" s="15">
        <f t="shared" si="16"/>
        <v>6029.092</v>
      </c>
      <c r="I352" s="20">
        <f t="shared" si="17"/>
        <v>0.384982332155477</v>
      </c>
    </row>
    <row r="353" spans="1:9">
      <c r="A353" s="12">
        <v>351</v>
      </c>
      <c r="B353" s="13" t="s">
        <v>486</v>
      </c>
      <c r="C353" s="13" t="s">
        <v>493</v>
      </c>
      <c r="D353" s="12" t="s">
        <v>97</v>
      </c>
      <c r="E353" s="12">
        <v>514</v>
      </c>
      <c r="F353" s="14">
        <v>168</v>
      </c>
      <c r="G353" s="15">
        <f t="shared" si="15"/>
        <v>346</v>
      </c>
      <c r="H353" s="15">
        <f t="shared" si="16"/>
        <v>5992.72</v>
      </c>
      <c r="I353" s="20">
        <f t="shared" si="17"/>
        <v>0.326848249027237</v>
      </c>
    </row>
    <row r="354" spans="1:9">
      <c r="A354" s="12">
        <v>352</v>
      </c>
      <c r="B354" s="13" t="s">
        <v>486</v>
      </c>
      <c r="C354" s="13" t="s">
        <v>494</v>
      </c>
      <c r="D354" s="12" t="s">
        <v>113</v>
      </c>
      <c r="E354" s="12">
        <v>300</v>
      </c>
      <c r="F354" s="14">
        <v>109.39</v>
      </c>
      <c r="G354" s="15">
        <f t="shared" si="15"/>
        <v>190.61</v>
      </c>
      <c r="H354" s="15">
        <f t="shared" si="16"/>
        <v>3301.3652</v>
      </c>
      <c r="I354" s="20">
        <f t="shared" si="17"/>
        <v>0.364633333333333</v>
      </c>
    </row>
    <row r="355" customHeight="1" spans="1:9">
      <c r="A355" s="12">
        <v>353</v>
      </c>
      <c r="B355" s="13" t="s">
        <v>486</v>
      </c>
      <c r="C355" s="13" t="s">
        <v>495</v>
      </c>
      <c r="D355" s="12" t="s">
        <v>142</v>
      </c>
      <c r="E355" s="12">
        <v>566</v>
      </c>
      <c r="F355" s="14">
        <v>96.73</v>
      </c>
      <c r="G355" s="15">
        <f t="shared" si="15"/>
        <v>469.27</v>
      </c>
      <c r="H355" s="15">
        <f t="shared" si="16"/>
        <v>8127.7564</v>
      </c>
      <c r="I355" s="20">
        <f t="shared" si="17"/>
        <v>0.170901060070671</v>
      </c>
    </row>
    <row r="356" spans="1:9">
      <c r="A356" s="12">
        <v>354</v>
      </c>
      <c r="B356" s="13" t="s">
        <v>486</v>
      </c>
      <c r="C356" s="13" t="s">
        <v>496</v>
      </c>
      <c r="D356" s="12" t="s">
        <v>160</v>
      </c>
      <c r="E356" s="12">
        <v>600</v>
      </c>
      <c r="F356" s="14">
        <v>48.7</v>
      </c>
      <c r="G356" s="15">
        <f t="shared" si="15"/>
        <v>551.3</v>
      </c>
      <c r="H356" s="15">
        <f t="shared" si="16"/>
        <v>9548.516</v>
      </c>
      <c r="I356" s="20">
        <f t="shared" si="17"/>
        <v>0.0811666666666667</v>
      </c>
    </row>
    <row r="357" spans="1:9">
      <c r="A357" s="12">
        <v>355</v>
      </c>
      <c r="B357" s="13" t="s">
        <v>486</v>
      </c>
      <c r="C357" s="13" t="s">
        <v>497</v>
      </c>
      <c r="D357" s="12" t="s">
        <v>144</v>
      </c>
      <c r="E357" s="12">
        <v>494</v>
      </c>
      <c r="F357" s="14">
        <v>104.29</v>
      </c>
      <c r="G357" s="15">
        <f t="shared" si="15"/>
        <v>389.71</v>
      </c>
      <c r="H357" s="15">
        <f t="shared" si="16"/>
        <v>6749.7772</v>
      </c>
      <c r="I357" s="20">
        <f t="shared" si="17"/>
        <v>0.211113360323887</v>
      </c>
    </row>
    <row r="358" spans="1:9">
      <c r="A358" s="12">
        <v>356</v>
      </c>
      <c r="B358" s="13" t="s">
        <v>486</v>
      </c>
      <c r="C358" s="13" t="s">
        <v>498</v>
      </c>
      <c r="D358" s="12" t="s">
        <v>163</v>
      </c>
      <c r="E358" s="12">
        <v>514</v>
      </c>
      <c r="F358" s="14">
        <v>270.3</v>
      </c>
      <c r="G358" s="15">
        <f t="shared" si="15"/>
        <v>243.7</v>
      </c>
      <c r="H358" s="15">
        <f t="shared" si="16"/>
        <v>4220.884</v>
      </c>
      <c r="I358" s="20">
        <f t="shared" si="17"/>
        <v>0.525875486381323</v>
      </c>
    </row>
    <row r="359" spans="1:9">
      <c r="A359" s="12">
        <v>357</v>
      </c>
      <c r="B359" s="13" t="s">
        <v>486</v>
      </c>
      <c r="C359" s="13" t="s">
        <v>499</v>
      </c>
      <c r="D359" s="12" t="s">
        <v>146</v>
      </c>
      <c r="E359" s="12">
        <v>335</v>
      </c>
      <c r="F359" s="14">
        <v>99</v>
      </c>
      <c r="G359" s="15">
        <f t="shared" si="15"/>
        <v>236</v>
      </c>
      <c r="H359" s="15">
        <f t="shared" si="16"/>
        <v>4087.52</v>
      </c>
      <c r="I359" s="20">
        <f t="shared" si="17"/>
        <v>0.295522388059701</v>
      </c>
    </row>
    <row r="360" spans="1:9">
      <c r="A360" s="12">
        <v>358</v>
      </c>
      <c r="B360" s="13" t="s">
        <v>486</v>
      </c>
      <c r="C360" s="13" t="s">
        <v>500</v>
      </c>
      <c r="D360" s="12" t="s">
        <v>166</v>
      </c>
      <c r="E360" s="12">
        <v>514</v>
      </c>
      <c r="F360" s="14">
        <v>267.67</v>
      </c>
      <c r="G360" s="15">
        <f t="shared" si="15"/>
        <v>246.33</v>
      </c>
      <c r="H360" s="15">
        <f t="shared" si="16"/>
        <v>4266.4356</v>
      </c>
      <c r="I360" s="20">
        <f t="shared" si="17"/>
        <v>0.520758754863813</v>
      </c>
    </row>
    <row r="361" spans="1:9">
      <c r="A361" s="12">
        <v>359</v>
      </c>
      <c r="B361" s="13" t="s">
        <v>486</v>
      </c>
      <c r="C361" s="13" t="s">
        <v>501</v>
      </c>
      <c r="D361" s="12" t="s">
        <v>199</v>
      </c>
      <c r="E361" s="12">
        <v>566</v>
      </c>
      <c r="F361" s="14">
        <v>98</v>
      </c>
      <c r="G361" s="15">
        <f t="shared" si="15"/>
        <v>468</v>
      </c>
      <c r="H361" s="15">
        <f t="shared" si="16"/>
        <v>8105.76</v>
      </c>
      <c r="I361" s="20">
        <f t="shared" si="17"/>
        <v>0.173144876325088</v>
      </c>
    </row>
    <row r="362" spans="1:9">
      <c r="A362" s="12">
        <v>360</v>
      </c>
      <c r="B362" s="13" t="s">
        <v>486</v>
      </c>
      <c r="C362" s="13" t="s">
        <v>502</v>
      </c>
      <c r="D362" s="12" t="s">
        <v>99</v>
      </c>
      <c r="E362" s="12">
        <v>514</v>
      </c>
      <c r="F362" s="14">
        <v>341.3</v>
      </c>
      <c r="G362" s="15">
        <f t="shared" si="15"/>
        <v>172.7</v>
      </c>
      <c r="H362" s="15">
        <f t="shared" si="16"/>
        <v>2991.164</v>
      </c>
      <c r="I362" s="20">
        <f t="shared" si="17"/>
        <v>0.664007782101167</v>
      </c>
    </row>
    <row r="363" spans="1:9">
      <c r="A363" s="12">
        <v>361</v>
      </c>
      <c r="B363" s="13" t="s">
        <v>486</v>
      </c>
      <c r="C363" s="13" t="s">
        <v>503</v>
      </c>
      <c r="D363" s="12" t="s">
        <v>103</v>
      </c>
      <c r="E363" s="12">
        <v>514</v>
      </c>
      <c r="F363" s="14">
        <v>373</v>
      </c>
      <c r="G363" s="15">
        <f t="shared" si="15"/>
        <v>141</v>
      </c>
      <c r="H363" s="15">
        <f t="shared" si="16"/>
        <v>2442.12</v>
      </c>
      <c r="I363" s="20">
        <f t="shared" si="17"/>
        <v>0.72568093385214</v>
      </c>
    </row>
    <row r="364" customHeight="1" spans="1:9">
      <c r="A364" s="12">
        <v>362</v>
      </c>
      <c r="B364" s="13" t="s">
        <v>486</v>
      </c>
      <c r="C364" s="13" t="s">
        <v>504</v>
      </c>
      <c r="D364" s="12" t="s">
        <v>353</v>
      </c>
      <c r="E364" s="12">
        <v>566</v>
      </c>
      <c r="F364" s="14">
        <v>341</v>
      </c>
      <c r="G364" s="15">
        <f t="shared" si="15"/>
        <v>225</v>
      </c>
      <c r="H364" s="15">
        <f t="shared" si="16"/>
        <v>3897</v>
      </c>
      <c r="I364" s="20">
        <f t="shared" si="17"/>
        <v>0.602473498233215</v>
      </c>
    </row>
    <row r="365" spans="1:9">
      <c r="A365" s="12">
        <v>363</v>
      </c>
      <c r="B365" s="13" t="s">
        <v>486</v>
      </c>
      <c r="C365" s="13" t="s">
        <v>505</v>
      </c>
      <c r="D365" s="12" t="s">
        <v>355</v>
      </c>
      <c r="E365" s="12">
        <v>514</v>
      </c>
      <c r="F365" s="14">
        <v>209</v>
      </c>
      <c r="G365" s="15">
        <f t="shared" si="15"/>
        <v>305</v>
      </c>
      <c r="H365" s="15">
        <f t="shared" si="16"/>
        <v>5282.6</v>
      </c>
      <c r="I365" s="20">
        <f t="shared" si="17"/>
        <v>0.406614785992218</v>
      </c>
    </row>
    <row r="366" spans="1:9">
      <c r="A366" s="12">
        <v>364</v>
      </c>
      <c r="B366" s="16" t="s">
        <v>506</v>
      </c>
      <c r="C366" s="16" t="s">
        <v>507</v>
      </c>
      <c r="D366" s="17" t="s">
        <v>150</v>
      </c>
      <c r="E366" s="17">
        <v>206</v>
      </c>
      <c r="F366" s="14">
        <v>177.6</v>
      </c>
      <c r="G366" s="18">
        <f t="shared" si="15"/>
        <v>28.4</v>
      </c>
      <c r="H366" s="18">
        <f t="shared" si="16"/>
        <v>491.888</v>
      </c>
      <c r="I366" s="20">
        <f t="shared" si="17"/>
        <v>0.862135922330097</v>
      </c>
    </row>
    <row r="367" spans="1:9">
      <c r="A367" s="12">
        <v>365</v>
      </c>
      <c r="B367" s="13" t="s">
        <v>506</v>
      </c>
      <c r="C367" s="13" t="s">
        <v>508</v>
      </c>
      <c r="D367" s="12" t="s">
        <v>90</v>
      </c>
      <c r="E367" s="12">
        <v>220</v>
      </c>
      <c r="F367" s="14">
        <v>69.2</v>
      </c>
      <c r="G367" s="15">
        <f t="shared" si="15"/>
        <v>150.8</v>
      </c>
      <c r="H367" s="15">
        <f t="shared" si="16"/>
        <v>2611.856</v>
      </c>
      <c r="I367" s="20">
        <f t="shared" si="17"/>
        <v>0.314545454545455</v>
      </c>
    </row>
    <row r="368" spans="1:9">
      <c r="A368" s="12">
        <v>366</v>
      </c>
      <c r="B368" s="16" t="s">
        <v>506</v>
      </c>
      <c r="C368" s="16" t="s">
        <v>509</v>
      </c>
      <c r="D368" s="17" t="s">
        <v>92</v>
      </c>
      <c r="E368" s="17">
        <v>316</v>
      </c>
      <c r="F368" s="14">
        <v>214.8</v>
      </c>
      <c r="G368" s="18">
        <f t="shared" si="15"/>
        <v>101.2</v>
      </c>
      <c r="H368" s="18">
        <f t="shared" si="16"/>
        <v>1752.784</v>
      </c>
      <c r="I368" s="20">
        <f t="shared" si="17"/>
        <v>0.679746835443038</v>
      </c>
    </row>
    <row r="369" customHeight="1" spans="1:9">
      <c r="A369" s="12">
        <v>367</v>
      </c>
      <c r="B369" s="16" t="s">
        <v>506</v>
      </c>
      <c r="C369" s="16" t="s">
        <v>510</v>
      </c>
      <c r="D369" s="17" t="s">
        <v>94</v>
      </c>
      <c r="E369" s="17">
        <v>275</v>
      </c>
      <c r="F369" s="14">
        <v>151.2</v>
      </c>
      <c r="G369" s="18">
        <f t="shared" si="15"/>
        <v>123.8</v>
      </c>
      <c r="H369" s="18">
        <f t="shared" si="16"/>
        <v>2144.216</v>
      </c>
      <c r="I369" s="20">
        <f t="shared" si="17"/>
        <v>0.549818181818182</v>
      </c>
    </row>
    <row r="370" spans="1:9">
      <c r="A370" s="12">
        <v>368</v>
      </c>
      <c r="B370" s="13" t="s">
        <v>506</v>
      </c>
      <c r="C370" s="13" t="s">
        <v>511</v>
      </c>
      <c r="D370" s="12">
        <v>609</v>
      </c>
      <c r="E370" s="12">
        <v>566</v>
      </c>
      <c r="F370" s="14">
        <v>83</v>
      </c>
      <c r="G370" s="15">
        <f t="shared" si="15"/>
        <v>483</v>
      </c>
      <c r="H370" s="15">
        <f t="shared" si="16"/>
        <v>8365.56</v>
      </c>
      <c r="I370" s="20">
        <f t="shared" si="17"/>
        <v>0.146643109540636</v>
      </c>
    </row>
    <row r="371" s="1" customFormat="1" spans="1:9">
      <c r="A371" s="12">
        <v>369</v>
      </c>
      <c r="B371" s="16" t="s">
        <v>506</v>
      </c>
      <c r="C371" s="16" t="s">
        <v>512</v>
      </c>
      <c r="D371" s="17" t="s">
        <v>142</v>
      </c>
      <c r="E371" s="17">
        <v>400</v>
      </c>
      <c r="F371" s="14">
        <v>72.4</v>
      </c>
      <c r="G371" s="18">
        <f t="shared" ref="G371:G436" si="18">E371-F371</f>
        <v>327.6</v>
      </c>
      <c r="H371" s="18">
        <f t="shared" ref="H371:H436" si="19">G371*10*1.732</f>
        <v>5674.032</v>
      </c>
      <c r="I371" s="20">
        <f t="shared" ref="I371:I436" si="20">F371/E371</f>
        <v>0.181</v>
      </c>
    </row>
    <row r="372" s="1" customFormat="1" spans="1:9">
      <c r="A372" s="12">
        <v>370</v>
      </c>
      <c r="B372" s="13" t="s">
        <v>513</v>
      </c>
      <c r="C372" s="13" t="s">
        <v>514</v>
      </c>
      <c r="D372" s="12" t="s">
        <v>150</v>
      </c>
      <c r="E372" s="12">
        <v>250</v>
      </c>
      <c r="F372" s="14">
        <v>151.2</v>
      </c>
      <c r="G372" s="15">
        <f t="shared" si="18"/>
        <v>98.8</v>
      </c>
      <c r="H372" s="15">
        <f t="shared" si="19"/>
        <v>1711.216</v>
      </c>
      <c r="I372" s="20">
        <f t="shared" si="20"/>
        <v>0.6048</v>
      </c>
    </row>
    <row r="373" s="1" customFormat="1" spans="1:9">
      <c r="A373" s="12">
        <v>371</v>
      </c>
      <c r="B373" s="13" t="s">
        <v>513</v>
      </c>
      <c r="C373" s="13" t="s">
        <v>515</v>
      </c>
      <c r="D373" s="12" t="s">
        <v>86</v>
      </c>
      <c r="E373" s="12">
        <v>250</v>
      </c>
      <c r="F373" s="14">
        <v>225.6</v>
      </c>
      <c r="G373" s="15">
        <f t="shared" si="18"/>
        <v>24.4</v>
      </c>
      <c r="H373" s="15">
        <f t="shared" si="19"/>
        <v>422.608</v>
      </c>
      <c r="I373" s="20">
        <f t="shared" si="20"/>
        <v>0.9024</v>
      </c>
    </row>
    <row r="374" s="1" customFormat="1" spans="1:9">
      <c r="A374" s="12">
        <v>372</v>
      </c>
      <c r="B374" s="13" t="s">
        <v>513</v>
      </c>
      <c r="C374" s="13" t="s">
        <v>516</v>
      </c>
      <c r="D374" s="12" t="s">
        <v>90</v>
      </c>
      <c r="E374" s="12">
        <v>250</v>
      </c>
      <c r="F374" s="14">
        <v>183.6</v>
      </c>
      <c r="G374" s="15">
        <f t="shared" si="18"/>
        <v>66.4</v>
      </c>
      <c r="H374" s="15">
        <f t="shared" si="19"/>
        <v>1150.048</v>
      </c>
      <c r="I374" s="20">
        <f t="shared" si="20"/>
        <v>0.7344</v>
      </c>
    </row>
    <row r="375" s="1" customFormat="1" spans="1:9">
      <c r="A375" s="12">
        <v>373</v>
      </c>
      <c r="B375" s="13" t="s">
        <v>517</v>
      </c>
      <c r="C375" s="13" t="s">
        <v>518</v>
      </c>
      <c r="D375" s="12">
        <v>602</v>
      </c>
      <c r="E375" s="12">
        <v>419</v>
      </c>
      <c r="F375" s="14">
        <v>172.3</v>
      </c>
      <c r="G375" s="15">
        <f t="shared" si="18"/>
        <v>246.7</v>
      </c>
      <c r="H375" s="15">
        <f t="shared" si="19"/>
        <v>4272.844</v>
      </c>
      <c r="I375" s="20">
        <f t="shared" si="20"/>
        <v>0.411217183770883</v>
      </c>
    </row>
    <row r="376" s="1" customFormat="1" spans="1:9">
      <c r="A376" s="12">
        <v>374</v>
      </c>
      <c r="B376" s="13" t="s">
        <v>517</v>
      </c>
      <c r="C376" s="13" t="s">
        <v>519</v>
      </c>
      <c r="D376" s="12">
        <v>601</v>
      </c>
      <c r="E376" s="12">
        <v>419</v>
      </c>
      <c r="F376" s="14">
        <v>293.6</v>
      </c>
      <c r="G376" s="15">
        <f t="shared" si="18"/>
        <v>125.4</v>
      </c>
      <c r="H376" s="15">
        <f t="shared" si="19"/>
        <v>2171.928</v>
      </c>
      <c r="I376" s="20">
        <f t="shared" si="20"/>
        <v>0.700715990453461</v>
      </c>
    </row>
    <row r="377" s="1" customFormat="1" spans="1:9">
      <c r="A377" s="12">
        <v>375</v>
      </c>
      <c r="B377" s="13" t="s">
        <v>517</v>
      </c>
      <c r="C377" s="13" t="s">
        <v>520</v>
      </c>
      <c r="D377" s="12" t="s">
        <v>88</v>
      </c>
      <c r="E377" s="12">
        <v>206</v>
      </c>
      <c r="F377" s="14">
        <v>155</v>
      </c>
      <c r="G377" s="15">
        <f t="shared" si="18"/>
        <v>51</v>
      </c>
      <c r="H377" s="15">
        <f t="shared" si="19"/>
        <v>883.32</v>
      </c>
      <c r="I377" s="20">
        <f t="shared" si="20"/>
        <v>0.752427184466019</v>
      </c>
    </row>
    <row r="378" s="1" customFormat="1" spans="1:9">
      <c r="A378" s="12">
        <v>376</v>
      </c>
      <c r="B378" s="13" t="s">
        <v>517</v>
      </c>
      <c r="C378" s="13" t="s">
        <v>521</v>
      </c>
      <c r="D378" s="12">
        <v>609</v>
      </c>
      <c r="E378" s="12">
        <v>575</v>
      </c>
      <c r="F378" s="14">
        <v>152.6</v>
      </c>
      <c r="G378" s="15">
        <f t="shared" si="18"/>
        <v>422.4</v>
      </c>
      <c r="H378" s="15">
        <f t="shared" si="19"/>
        <v>7315.968</v>
      </c>
      <c r="I378" s="20">
        <f t="shared" si="20"/>
        <v>0.265391304347826</v>
      </c>
    </row>
    <row r="379" s="1" customFormat="1" spans="1:9">
      <c r="A379" s="12">
        <v>377</v>
      </c>
      <c r="B379" s="13" t="s">
        <v>517</v>
      </c>
      <c r="C379" s="13" t="s">
        <v>522</v>
      </c>
      <c r="D379" s="12">
        <v>605</v>
      </c>
      <c r="E379" s="12">
        <v>275</v>
      </c>
      <c r="F379" s="14">
        <v>155.7</v>
      </c>
      <c r="G379" s="15">
        <f t="shared" si="18"/>
        <v>119.3</v>
      </c>
      <c r="H379" s="15">
        <f t="shared" si="19"/>
        <v>2066.276</v>
      </c>
      <c r="I379" s="20">
        <f t="shared" si="20"/>
        <v>0.566181818181818</v>
      </c>
    </row>
    <row r="380" s="1" customFormat="1" spans="1:9">
      <c r="A380" s="12">
        <v>378</v>
      </c>
      <c r="B380" s="13" t="s">
        <v>517</v>
      </c>
      <c r="C380" s="13" t="s">
        <v>523</v>
      </c>
      <c r="D380" s="12">
        <v>603</v>
      </c>
      <c r="E380" s="12">
        <v>566</v>
      </c>
      <c r="F380" s="14">
        <v>102</v>
      </c>
      <c r="G380" s="15">
        <f t="shared" si="18"/>
        <v>464</v>
      </c>
      <c r="H380" s="15">
        <f t="shared" si="19"/>
        <v>8036.48</v>
      </c>
      <c r="I380" s="20">
        <f t="shared" si="20"/>
        <v>0.180212014134276</v>
      </c>
    </row>
    <row r="381" s="1" customFormat="1" spans="1:9">
      <c r="A381" s="12">
        <v>379</v>
      </c>
      <c r="B381" s="13" t="s">
        <v>517</v>
      </c>
      <c r="C381" s="13" t="s">
        <v>524</v>
      </c>
      <c r="D381" s="12">
        <v>610</v>
      </c>
      <c r="E381" s="12">
        <v>316</v>
      </c>
      <c r="F381" s="14">
        <v>265</v>
      </c>
      <c r="G381" s="15">
        <f t="shared" si="18"/>
        <v>51</v>
      </c>
      <c r="H381" s="15">
        <f t="shared" si="19"/>
        <v>883.32</v>
      </c>
      <c r="I381" s="20">
        <f t="shared" si="20"/>
        <v>0.838607594936709</v>
      </c>
    </row>
    <row r="382" s="1" customFormat="1" spans="1:9">
      <c r="A382" s="12">
        <v>380</v>
      </c>
      <c r="B382" s="13" t="s">
        <v>517</v>
      </c>
      <c r="C382" s="13" t="s">
        <v>525</v>
      </c>
      <c r="D382" s="12">
        <v>611</v>
      </c>
      <c r="E382" s="12">
        <v>566</v>
      </c>
      <c r="F382" s="14">
        <v>313.2</v>
      </c>
      <c r="G382" s="15">
        <f t="shared" si="18"/>
        <v>252.8</v>
      </c>
      <c r="H382" s="15">
        <f t="shared" si="19"/>
        <v>4378.496</v>
      </c>
      <c r="I382" s="20">
        <f t="shared" si="20"/>
        <v>0.553356890459364</v>
      </c>
    </row>
    <row r="383" s="1" customFormat="1" spans="1:9">
      <c r="A383" s="12">
        <v>381</v>
      </c>
      <c r="B383" s="13" t="s">
        <v>517</v>
      </c>
      <c r="C383" s="13" t="s">
        <v>526</v>
      </c>
      <c r="D383" s="12">
        <v>612</v>
      </c>
      <c r="E383" s="12">
        <v>566</v>
      </c>
      <c r="F383" s="14">
        <v>91</v>
      </c>
      <c r="G383" s="15">
        <f t="shared" si="18"/>
        <v>475</v>
      </c>
      <c r="H383" s="15">
        <f t="shared" si="19"/>
        <v>8227</v>
      </c>
      <c r="I383" s="20">
        <f t="shared" si="20"/>
        <v>0.160777385159011</v>
      </c>
    </row>
    <row r="384" s="1" customFormat="1" spans="1:9">
      <c r="A384" s="12">
        <v>382</v>
      </c>
      <c r="B384" s="13" t="s">
        <v>527</v>
      </c>
      <c r="C384" s="13" t="s">
        <v>528</v>
      </c>
      <c r="D384" s="12" t="s">
        <v>84</v>
      </c>
      <c r="E384" s="12">
        <v>566</v>
      </c>
      <c r="F384" s="14">
        <v>35.9</v>
      </c>
      <c r="G384" s="15">
        <f t="shared" si="18"/>
        <v>530.1</v>
      </c>
      <c r="H384" s="15">
        <f t="shared" si="19"/>
        <v>9181.332</v>
      </c>
      <c r="I384" s="20">
        <f t="shared" si="20"/>
        <v>0.0634275618374558</v>
      </c>
    </row>
    <row r="385" s="1" customFormat="1" spans="1:9">
      <c r="A385" s="12">
        <v>383</v>
      </c>
      <c r="B385" s="13" t="s">
        <v>527</v>
      </c>
      <c r="C385" s="13" t="s">
        <v>529</v>
      </c>
      <c r="D385" s="12" t="s">
        <v>88</v>
      </c>
      <c r="E385" s="12">
        <v>566</v>
      </c>
      <c r="F385" s="14">
        <v>150.5</v>
      </c>
      <c r="G385" s="15">
        <f t="shared" si="18"/>
        <v>415.5</v>
      </c>
      <c r="H385" s="15">
        <f t="shared" si="19"/>
        <v>7196.46</v>
      </c>
      <c r="I385" s="20">
        <f t="shared" si="20"/>
        <v>0.265901060070671</v>
      </c>
    </row>
    <row r="386" s="1" customFormat="1" spans="1:9">
      <c r="A386" s="12">
        <v>384</v>
      </c>
      <c r="B386" s="23" t="s">
        <v>527</v>
      </c>
      <c r="C386" s="23" t="s">
        <v>530</v>
      </c>
      <c r="D386" s="26" t="s">
        <v>92</v>
      </c>
      <c r="E386" s="26">
        <v>566</v>
      </c>
      <c r="F386" s="14">
        <v>197.7</v>
      </c>
      <c r="G386" s="27">
        <f t="shared" si="18"/>
        <v>368.3</v>
      </c>
      <c r="H386" s="27">
        <f t="shared" si="19"/>
        <v>6378.956</v>
      </c>
      <c r="I386" s="28">
        <f t="shared" si="20"/>
        <v>0.349293286219081</v>
      </c>
    </row>
    <row r="387" s="1" customFormat="1" spans="1:9">
      <c r="A387" s="12">
        <v>385</v>
      </c>
      <c r="B387" s="13" t="s">
        <v>527</v>
      </c>
      <c r="C387" s="13" t="s">
        <v>531</v>
      </c>
      <c r="D387" s="12" t="s">
        <v>111</v>
      </c>
      <c r="E387" s="12">
        <v>275</v>
      </c>
      <c r="F387" s="14">
        <v>141</v>
      </c>
      <c r="G387" s="15">
        <f t="shared" si="18"/>
        <v>134</v>
      </c>
      <c r="H387" s="15">
        <f t="shared" si="19"/>
        <v>2320.88</v>
      </c>
      <c r="I387" s="20">
        <f t="shared" si="20"/>
        <v>0.512727272727273</v>
      </c>
    </row>
    <row r="388" s="1" customFormat="1" spans="1:9">
      <c r="A388" s="12">
        <v>386</v>
      </c>
      <c r="B388" s="13" t="s">
        <v>527</v>
      </c>
      <c r="C388" s="13" t="s">
        <v>532</v>
      </c>
      <c r="D388" s="12" t="s">
        <v>97</v>
      </c>
      <c r="E388" s="12">
        <v>566</v>
      </c>
      <c r="F388" s="14">
        <v>499.41</v>
      </c>
      <c r="G388" s="15">
        <f t="shared" si="18"/>
        <v>66.59</v>
      </c>
      <c r="H388" s="15">
        <f t="shared" si="19"/>
        <v>1153.3388</v>
      </c>
      <c r="I388" s="20">
        <f t="shared" si="20"/>
        <v>0.882349823321555</v>
      </c>
    </row>
    <row r="389" s="1" customFormat="1" spans="1:9">
      <c r="A389" s="12">
        <v>387</v>
      </c>
      <c r="B389" s="13" t="s">
        <v>527</v>
      </c>
      <c r="C389" s="13" t="s">
        <v>533</v>
      </c>
      <c r="D389" s="12" t="s">
        <v>158</v>
      </c>
      <c r="E389" s="12">
        <v>566</v>
      </c>
      <c r="F389" s="14">
        <v>77.4</v>
      </c>
      <c r="G389" s="15">
        <f t="shared" si="18"/>
        <v>488.6</v>
      </c>
      <c r="H389" s="15">
        <f t="shared" si="19"/>
        <v>8462.552</v>
      </c>
      <c r="I389" s="20">
        <f t="shared" si="20"/>
        <v>0.136749116607774</v>
      </c>
    </row>
    <row r="390" s="1" customFormat="1" spans="1:9">
      <c r="A390" s="12">
        <v>388</v>
      </c>
      <c r="B390" s="13" t="s">
        <v>527</v>
      </c>
      <c r="C390" s="13" t="s">
        <v>534</v>
      </c>
      <c r="D390" s="12">
        <v>613</v>
      </c>
      <c r="E390" s="12">
        <v>366</v>
      </c>
      <c r="F390" s="14">
        <v>300</v>
      </c>
      <c r="G390" s="15">
        <f t="shared" si="18"/>
        <v>66</v>
      </c>
      <c r="H390" s="15">
        <f t="shared" si="19"/>
        <v>1143.12</v>
      </c>
      <c r="I390" s="20">
        <f t="shared" si="20"/>
        <v>0.819672131147541</v>
      </c>
    </row>
    <row r="391" s="1" customFormat="1" spans="1:9">
      <c r="A391" s="12">
        <v>389</v>
      </c>
      <c r="B391" s="13" t="s">
        <v>527</v>
      </c>
      <c r="C391" s="13" t="s">
        <v>535</v>
      </c>
      <c r="D391" s="12">
        <v>615</v>
      </c>
      <c r="E391" s="12">
        <v>566</v>
      </c>
      <c r="F391" s="14">
        <v>433.3</v>
      </c>
      <c r="G391" s="15">
        <f t="shared" si="18"/>
        <v>132.7</v>
      </c>
      <c r="H391" s="15">
        <f t="shared" si="19"/>
        <v>2298.364</v>
      </c>
      <c r="I391" s="20">
        <f t="shared" si="20"/>
        <v>0.765547703180212</v>
      </c>
    </row>
    <row r="392" s="1" customFormat="1" spans="1:9">
      <c r="A392" s="12">
        <v>390</v>
      </c>
      <c r="B392" s="13" t="s">
        <v>527</v>
      </c>
      <c r="C392" s="13" t="s">
        <v>536</v>
      </c>
      <c r="D392" s="12" t="s">
        <v>166</v>
      </c>
      <c r="E392" s="12">
        <v>494</v>
      </c>
      <c r="F392" s="14">
        <v>343.6</v>
      </c>
      <c r="G392" s="15">
        <f t="shared" si="18"/>
        <v>150.4</v>
      </c>
      <c r="H392" s="15">
        <f t="shared" si="19"/>
        <v>2604.928</v>
      </c>
      <c r="I392" s="20">
        <f t="shared" si="20"/>
        <v>0.695546558704453</v>
      </c>
    </row>
    <row r="393" s="1" customFormat="1" spans="1:9">
      <c r="A393" s="12">
        <v>391</v>
      </c>
      <c r="B393" s="13" t="s">
        <v>527</v>
      </c>
      <c r="C393" s="13" t="s">
        <v>537</v>
      </c>
      <c r="D393" s="12" t="s">
        <v>199</v>
      </c>
      <c r="E393" s="12">
        <v>566</v>
      </c>
      <c r="F393" s="14">
        <v>1.0551</v>
      </c>
      <c r="G393" s="15">
        <f t="shared" si="18"/>
        <v>564.9449</v>
      </c>
      <c r="H393" s="15">
        <f t="shared" si="19"/>
        <v>9784.845668</v>
      </c>
      <c r="I393" s="20">
        <f t="shared" si="20"/>
        <v>0.00186413427561837</v>
      </c>
    </row>
    <row r="394" s="1" customFormat="1" spans="1:9">
      <c r="A394" s="12">
        <v>392</v>
      </c>
      <c r="B394" s="13" t="s">
        <v>527</v>
      </c>
      <c r="C394" s="13" t="s">
        <v>538</v>
      </c>
      <c r="D394" s="12" t="s">
        <v>101</v>
      </c>
      <c r="E394" s="12">
        <v>514</v>
      </c>
      <c r="F394" s="14">
        <v>204.7</v>
      </c>
      <c r="G394" s="15">
        <f t="shared" si="18"/>
        <v>309.3</v>
      </c>
      <c r="H394" s="15">
        <f t="shared" si="19"/>
        <v>5357.076</v>
      </c>
      <c r="I394" s="20">
        <f t="shared" si="20"/>
        <v>0.398249027237354</v>
      </c>
    </row>
    <row r="395" spans="1:9">
      <c r="A395" s="12">
        <v>393</v>
      </c>
      <c r="B395" s="13" t="s">
        <v>527</v>
      </c>
      <c r="C395" s="13" t="s">
        <v>539</v>
      </c>
      <c r="D395" s="12" t="s">
        <v>103</v>
      </c>
      <c r="E395" s="12">
        <v>600</v>
      </c>
      <c r="F395" s="14">
        <v>26.7</v>
      </c>
      <c r="G395" s="15">
        <f t="shared" si="18"/>
        <v>573.3</v>
      </c>
      <c r="H395" s="15">
        <f t="shared" si="19"/>
        <v>9929.556</v>
      </c>
      <c r="I395" s="20">
        <f t="shared" si="20"/>
        <v>0.0445</v>
      </c>
    </row>
    <row r="396" spans="1:9">
      <c r="A396" s="12">
        <v>394</v>
      </c>
      <c r="B396" s="13" t="s">
        <v>540</v>
      </c>
      <c r="C396" s="13" t="s">
        <v>541</v>
      </c>
      <c r="D396" s="12" t="s">
        <v>86</v>
      </c>
      <c r="E396" s="12">
        <v>494</v>
      </c>
      <c r="F396" s="14">
        <v>103.94</v>
      </c>
      <c r="G396" s="15">
        <f t="shared" si="18"/>
        <v>390.06</v>
      </c>
      <c r="H396" s="15">
        <f t="shared" si="19"/>
        <v>6755.8392</v>
      </c>
      <c r="I396" s="20">
        <f t="shared" si="20"/>
        <v>0.210404858299595</v>
      </c>
    </row>
    <row r="397" spans="1:9">
      <c r="A397" s="12">
        <v>395</v>
      </c>
      <c r="B397" s="13" t="s">
        <v>540</v>
      </c>
      <c r="C397" s="13" t="s">
        <v>542</v>
      </c>
      <c r="D397" s="12" t="s">
        <v>88</v>
      </c>
      <c r="E397" s="12">
        <v>300</v>
      </c>
      <c r="F397" s="14">
        <v>88.8</v>
      </c>
      <c r="G397" s="15">
        <f t="shared" si="18"/>
        <v>211.2</v>
      </c>
      <c r="H397" s="15">
        <f t="shared" si="19"/>
        <v>3657.984</v>
      </c>
      <c r="I397" s="20">
        <f t="shared" si="20"/>
        <v>0.296</v>
      </c>
    </row>
    <row r="398" spans="1:9">
      <c r="A398" s="12">
        <v>396</v>
      </c>
      <c r="B398" s="13" t="s">
        <v>540</v>
      </c>
      <c r="C398" s="13" t="s">
        <v>543</v>
      </c>
      <c r="D398" s="12" t="s">
        <v>92</v>
      </c>
      <c r="E398" s="12">
        <v>494</v>
      </c>
      <c r="F398" s="14">
        <v>233.2</v>
      </c>
      <c r="G398" s="15">
        <f t="shared" si="18"/>
        <v>260.8</v>
      </c>
      <c r="H398" s="15">
        <f t="shared" si="19"/>
        <v>4517.056</v>
      </c>
      <c r="I398" s="20">
        <f t="shared" si="20"/>
        <v>0.472064777327935</v>
      </c>
    </row>
    <row r="399" spans="1:9">
      <c r="A399" s="12">
        <v>397</v>
      </c>
      <c r="B399" s="13" t="s">
        <v>540</v>
      </c>
      <c r="C399" s="13" t="s">
        <v>544</v>
      </c>
      <c r="D399" s="12" t="s">
        <v>111</v>
      </c>
      <c r="E399" s="12">
        <v>566</v>
      </c>
      <c r="F399" s="14">
        <v>360.17</v>
      </c>
      <c r="G399" s="15">
        <f t="shared" si="18"/>
        <v>205.83</v>
      </c>
      <c r="H399" s="15">
        <f t="shared" si="19"/>
        <v>3564.9756</v>
      </c>
      <c r="I399" s="20">
        <f t="shared" si="20"/>
        <v>0.636342756183746</v>
      </c>
    </row>
    <row r="400" spans="1:9">
      <c r="A400" s="12">
        <v>398</v>
      </c>
      <c r="B400" s="13" t="s">
        <v>540</v>
      </c>
      <c r="C400" s="13" t="s">
        <v>545</v>
      </c>
      <c r="D400" s="12" t="s">
        <v>97</v>
      </c>
      <c r="E400" s="12">
        <v>494</v>
      </c>
      <c r="F400" s="14">
        <v>266.3</v>
      </c>
      <c r="G400" s="15">
        <f t="shared" si="18"/>
        <v>227.7</v>
      </c>
      <c r="H400" s="15">
        <f t="shared" si="19"/>
        <v>3943.764</v>
      </c>
      <c r="I400" s="20">
        <f t="shared" si="20"/>
        <v>0.539068825910931</v>
      </c>
    </row>
    <row r="401" spans="1:9">
      <c r="A401" s="12">
        <v>399</v>
      </c>
      <c r="B401" s="13" t="s">
        <v>540</v>
      </c>
      <c r="C401" s="13" t="s">
        <v>546</v>
      </c>
      <c r="D401" s="12" t="s">
        <v>158</v>
      </c>
      <c r="E401" s="12">
        <v>494</v>
      </c>
      <c r="F401" s="14">
        <v>340</v>
      </c>
      <c r="G401" s="15">
        <f t="shared" si="18"/>
        <v>154</v>
      </c>
      <c r="H401" s="15">
        <f t="shared" si="19"/>
        <v>2667.28</v>
      </c>
      <c r="I401" s="20">
        <f t="shared" si="20"/>
        <v>0.688259109311741</v>
      </c>
    </row>
    <row r="402" spans="1:9">
      <c r="A402" s="12">
        <v>400</v>
      </c>
      <c r="B402" s="13" t="s">
        <v>540</v>
      </c>
      <c r="C402" s="13" t="s">
        <v>547</v>
      </c>
      <c r="D402" s="12" t="s">
        <v>163</v>
      </c>
      <c r="E402" s="12">
        <v>566</v>
      </c>
      <c r="F402" s="14">
        <v>346.3</v>
      </c>
      <c r="G402" s="15">
        <f t="shared" si="18"/>
        <v>219.7</v>
      </c>
      <c r="H402" s="15">
        <f t="shared" si="19"/>
        <v>3805.204</v>
      </c>
      <c r="I402" s="20">
        <f t="shared" si="20"/>
        <v>0.611837455830389</v>
      </c>
    </row>
    <row r="403" spans="1:9">
      <c r="A403" s="12">
        <v>401</v>
      </c>
      <c r="B403" s="16" t="s">
        <v>540</v>
      </c>
      <c r="C403" s="16" t="s">
        <v>548</v>
      </c>
      <c r="D403" s="17" t="s">
        <v>146</v>
      </c>
      <c r="E403" s="17">
        <v>566</v>
      </c>
      <c r="F403" s="14">
        <v>360.3</v>
      </c>
      <c r="G403" s="18">
        <f t="shared" si="18"/>
        <v>205.7</v>
      </c>
      <c r="H403" s="18">
        <f t="shared" si="19"/>
        <v>3562.724</v>
      </c>
      <c r="I403" s="20">
        <f t="shared" si="20"/>
        <v>0.636572438162544</v>
      </c>
    </row>
    <row r="404" spans="1:9">
      <c r="A404" s="12">
        <v>402</v>
      </c>
      <c r="B404" s="13" t="s">
        <v>540</v>
      </c>
      <c r="C404" s="13" t="s">
        <v>549</v>
      </c>
      <c r="D404" s="12" t="s">
        <v>166</v>
      </c>
      <c r="E404" s="12">
        <v>566</v>
      </c>
      <c r="F404" s="14">
        <v>1.05</v>
      </c>
      <c r="G404" s="15">
        <f t="shared" si="18"/>
        <v>564.95</v>
      </c>
      <c r="H404" s="15">
        <f t="shared" si="19"/>
        <v>9784.934</v>
      </c>
      <c r="I404" s="20">
        <f t="shared" si="20"/>
        <v>0.00185512367491166</v>
      </c>
    </row>
    <row r="405" spans="1:9">
      <c r="A405" s="12">
        <v>403</v>
      </c>
      <c r="B405" s="16" t="s">
        <v>540</v>
      </c>
      <c r="C405" s="16" t="s">
        <v>550</v>
      </c>
      <c r="D405" s="17" t="s">
        <v>168</v>
      </c>
      <c r="E405" s="17">
        <v>566</v>
      </c>
      <c r="F405" s="14">
        <v>321.2</v>
      </c>
      <c r="G405" s="18">
        <f t="shared" si="18"/>
        <v>244.8</v>
      </c>
      <c r="H405" s="18">
        <f t="shared" si="19"/>
        <v>4239.936</v>
      </c>
      <c r="I405" s="20">
        <f t="shared" si="20"/>
        <v>0.567491166077739</v>
      </c>
    </row>
    <row r="406" spans="1:9">
      <c r="A406" s="12">
        <v>404</v>
      </c>
      <c r="B406" s="13" t="s">
        <v>540</v>
      </c>
      <c r="C406" s="13" t="s">
        <v>551</v>
      </c>
      <c r="D406" s="12" t="s">
        <v>199</v>
      </c>
      <c r="E406" s="12">
        <v>300</v>
      </c>
      <c r="F406" s="14">
        <v>98</v>
      </c>
      <c r="G406" s="15">
        <f t="shared" si="18"/>
        <v>202</v>
      </c>
      <c r="H406" s="15">
        <f t="shared" si="19"/>
        <v>3498.64</v>
      </c>
      <c r="I406" s="20">
        <f t="shared" si="20"/>
        <v>0.326666666666667</v>
      </c>
    </row>
    <row r="407" spans="1:9">
      <c r="A407" s="12">
        <v>405</v>
      </c>
      <c r="B407" s="13" t="s">
        <v>540</v>
      </c>
      <c r="C407" s="13" t="s">
        <v>552</v>
      </c>
      <c r="D407" s="12">
        <v>620</v>
      </c>
      <c r="E407" s="12">
        <v>600</v>
      </c>
      <c r="F407" s="14">
        <v>206.8</v>
      </c>
      <c r="G407" s="15">
        <f t="shared" si="18"/>
        <v>393.2</v>
      </c>
      <c r="H407" s="15">
        <f t="shared" si="19"/>
        <v>6810.224</v>
      </c>
      <c r="I407" s="20">
        <f t="shared" si="20"/>
        <v>0.344666666666667</v>
      </c>
    </row>
    <row r="408" spans="1:9">
      <c r="A408" s="12">
        <v>406</v>
      </c>
      <c r="B408" s="13" t="s">
        <v>540</v>
      </c>
      <c r="C408" s="13" t="s">
        <v>553</v>
      </c>
      <c r="D408" s="12" t="s">
        <v>554</v>
      </c>
      <c r="E408" s="12">
        <v>566</v>
      </c>
      <c r="F408" s="14">
        <v>314.3</v>
      </c>
      <c r="G408" s="15">
        <f t="shared" si="18"/>
        <v>251.7</v>
      </c>
      <c r="H408" s="15">
        <f t="shared" si="19"/>
        <v>4359.444</v>
      </c>
      <c r="I408" s="20">
        <f t="shared" si="20"/>
        <v>0.55530035335689</v>
      </c>
    </row>
    <row r="409" spans="1:9">
      <c r="A409" s="12">
        <v>407</v>
      </c>
      <c r="B409" s="13" t="s">
        <v>540</v>
      </c>
      <c r="C409" s="13" t="s">
        <v>555</v>
      </c>
      <c r="D409" s="12">
        <v>636</v>
      </c>
      <c r="E409" s="12">
        <v>566</v>
      </c>
      <c r="F409" s="14">
        <v>273.9</v>
      </c>
      <c r="G409" s="15">
        <f t="shared" si="18"/>
        <v>292.1</v>
      </c>
      <c r="H409" s="15">
        <f t="shared" si="19"/>
        <v>5059.172</v>
      </c>
      <c r="I409" s="20">
        <f t="shared" si="20"/>
        <v>0.483922261484099</v>
      </c>
    </row>
    <row r="410" spans="1:9">
      <c r="A410" s="12">
        <v>408</v>
      </c>
      <c r="B410" s="13" t="s">
        <v>540</v>
      </c>
      <c r="C410" s="13" t="s">
        <v>556</v>
      </c>
      <c r="D410" s="12">
        <v>638</v>
      </c>
      <c r="E410" s="12">
        <v>566</v>
      </c>
      <c r="F410" s="14">
        <v>303.4</v>
      </c>
      <c r="G410" s="15">
        <f t="shared" si="18"/>
        <v>262.6</v>
      </c>
      <c r="H410" s="15">
        <f t="shared" si="19"/>
        <v>4548.232</v>
      </c>
      <c r="I410" s="20">
        <f t="shared" si="20"/>
        <v>0.536042402826855</v>
      </c>
    </row>
    <row r="411" spans="1:9">
      <c r="A411" s="12">
        <v>409</v>
      </c>
      <c r="B411" s="16" t="s">
        <v>540</v>
      </c>
      <c r="C411" s="16" t="s">
        <v>557</v>
      </c>
      <c r="D411" s="17" t="s">
        <v>558</v>
      </c>
      <c r="E411" s="17">
        <v>566</v>
      </c>
      <c r="F411" s="14">
        <v>261.7</v>
      </c>
      <c r="G411" s="18">
        <f t="shared" si="18"/>
        <v>304.3</v>
      </c>
      <c r="H411" s="18">
        <f t="shared" si="19"/>
        <v>5270.476</v>
      </c>
      <c r="I411" s="20">
        <f t="shared" si="20"/>
        <v>0.462367491166078</v>
      </c>
    </row>
    <row r="412" spans="1:9">
      <c r="A412" s="12">
        <v>410</v>
      </c>
      <c r="B412" s="13" t="s">
        <v>540</v>
      </c>
      <c r="C412" s="13" t="s">
        <v>559</v>
      </c>
      <c r="D412" s="12" t="s">
        <v>560</v>
      </c>
      <c r="E412" s="12">
        <v>566</v>
      </c>
      <c r="F412" s="14">
        <v>360.4</v>
      </c>
      <c r="G412" s="15">
        <f t="shared" si="18"/>
        <v>205.6</v>
      </c>
      <c r="H412" s="15">
        <f t="shared" si="19"/>
        <v>3560.992</v>
      </c>
      <c r="I412" s="20">
        <f t="shared" si="20"/>
        <v>0.636749116607774</v>
      </c>
    </row>
    <row r="413" spans="1:9">
      <c r="A413" s="12">
        <v>411</v>
      </c>
      <c r="B413" s="13" t="s">
        <v>540</v>
      </c>
      <c r="C413" s="13" t="s">
        <v>561</v>
      </c>
      <c r="D413" s="12">
        <v>621</v>
      </c>
      <c r="E413" s="12">
        <v>566</v>
      </c>
      <c r="F413" s="14">
        <v>96.5</v>
      </c>
      <c r="G413" s="15">
        <f t="shared" si="18"/>
        <v>469.5</v>
      </c>
      <c r="H413" s="15">
        <f t="shared" si="19"/>
        <v>8131.74</v>
      </c>
      <c r="I413" s="20">
        <f t="shared" si="20"/>
        <v>0.170494699646643</v>
      </c>
    </row>
    <row r="414" spans="1:9">
      <c r="A414" s="12">
        <v>412</v>
      </c>
      <c r="B414" s="13" t="s">
        <v>540</v>
      </c>
      <c r="C414" s="13" t="s">
        <v>562</v>
      </c>
      <c r="D414" s="12">
        <v>635</v>
      </c>
      <c r="E414" s="12">
        <v>566</v>
      </c>
      <c r="F414" s="14">
        <v>140</v>
      </c>
      <c r="G414" s="15">
        <f t="shared" si="18"/>
        <v>426</v>
      </c>
      <c r="H414" s="15">
        <f t="shared" si="19"/>
        <v>7378.32</v>
      </c>
      <c r="I414" s="20">
        <f t="shared" si="20"/>
        <v>0.247349823321555</v>
      </c>
    </row>
    <row r="415" spans="1:9">
      <c r="A415" s="12">
        <v>413</v>
      </c>
      <c r="B415" s="16" t="s">
        <v>563</v>
      </c>
      <c r="C415" s="16" t="s">
        <v>564</v>
      </c>
      <c r="D415" s="17" t="s">
        <v>150</v>
      </c>
      <c r="E415" s="17">
        <v>300</v>
      </c>
      <c r="F415" s="14">
        <v>195.5</v>
      </c>
      <c r="G415" s="18">
        <f t="shared" si="18"/>
        <v>104.5</v>
      </c>
      <c r="H415" s="18">
        <f t="shared" si="19"/>
        <v>1809.94</v>
      </c>
      <c r="I415" s="20">
        <f t="shared" si="20"/>
        <v>0.651666666666667</v>
      </c>
    </row>
    <row r="416" spans="1:9">
      <c r="A416" s="12">
        <v>414</v>
      </c>
      <c r="B416" s="16" t="s">
        <v>563</v>
      </c>
      <c r="C416" s="16" t="s">
        <v>565</v>
      </c>
      <c r="D416" s="17" t="s">
        <v>84</v>
      </c>
      <c r="E416" s="17">
        <v>494</v>
      </c>
      <c r="F416" s="14">
        <v>297</v>
      </c>
      <c r="G416" s="18">
        <f t="shared" si="18"/>
        <v>197</v>
      </c>
      <c r="H416" s="18">
        <f t="shared" si="19"/>
        <v>3412.04</v>
      </c>
      <c r="I416" s="20">
        <f t="shared" si="20"/>
        <v>0.601214574898785</v>
      </c>
    </row>
    <row r="417" spans="1:9">
      <c r="A417" s="12">
        <v>415</v>
      </c>
      <c r="B417" s="16" t="s">
        <v>563</v>
      </c>
      <c r="C417" s="16" t="s">
        <v>566</v>
      </c>
      <c r="D417" s="17" t="s">
        <v>88</v>
      </c>
      <c r="E417" s="17">
        <v>494</v>
      </c>
      <c r="F417" s="14">
        <v>350.56</v>
      </c>
      <c r="G417" s="18">
        <f t="shared" si="18"/>
        <v>143.44</v>
      </c>
      <c r="H417" s="18">
        <f t="shared" si="19"/>
        <v>2484.3808</v>
      </c>
      <c r="I417" s="20">
        <f t="shared" si="20"/>
        <v>0.709635627530364</v>
      </c>
    </row>
    <row r="418" spans="1:9">
      <c r="A418" s="12">
        <v>416</v>
      </c>
      <c r="B418" s="13" t="s">
        <v>563</v>
      </c>
      <c r="C418" s="13" t="s">
        <v>567</v>
      </c>
      <c r="D418" s="12" t="s">
        <v>90</v>
      </c>
      <c r="E418" s="12">
        <v>494</v>
      </c>
      <c r="F418" s="14">
        <v>482.2</v>
      </c>
      <c r="G418" s="15">
        <f t="shared" si="18"/>
        <v>11.8</v>
      </c>
      <c r="H418" s="15">
        <f t="shared" si="19"/>
        <v>204.376</v>
      </c>
      <c r="I418" s="20">
        <f t="shared" si="20"/>
        <v>0.976113360323887</v>
      </c>
    </row>
    <row r="419" spans="1:9">
      <c r="A419" s="12">
        <v>417</v>
      </c>
      <c r="B419" s="16" t="s">
        <v>563</v>
      </c>
      <c r="C419" s="16" t="s">
        <v>568</v>
      </c>
      <c r="D419" s="17" t="s">
        <v>94</v>
      </c>
      <c r="E419" s="17">
        <v>566</v>
      </c>
      <c r="F419" s="14">
        <v>287.6</v>
      </c>
      <c r="G419" s="18">
        <f t="shared" si="18"/>
        <v>278.4</v>
      </c>
      <c r="H419" s="18">
        <f t="shared" si="19"/>
        <v>4821.888</v>
      </c>
      <c r="I419" s="20">
        <f t="shared" si="20"/>
        <v>0.508127208480565</v>
      </c>
    </row>
    <row r="420" spans="1:9">
      <c r="A420" s="12">
        <v>418</v>
      </c>
      <c r="B420" s="16" t="s">
        <v>563</v>
      </c>
      <c r="C420" s="16" t="s">
        <v>569</v>
      </c>
      <c r="D420" s="17" t="s">
        <v>111</v>
      </c>
      <c r="E420" s="17">
        <v>494</v>
      </c>
      <c r="F420" s="14">
        <v>449.32</v>
      </c>
      <c r="G420" s="18">
        <f t="shared" si="18"/>
        <v>44.68</v>
      </c>
      <c r="H420" s="18">
        <f t="shared" si="19"/>
        <v>773.8576</v>
      </c>
      <c r="I420" s="20">
        <f t="shared" si="20"/>
        <v>0.909554655870445</v>
      </c>
    </row>
    <row r="421" spans="1:9">
      <c r="A421" s="12">
        <v>419</v>
      </c>
      <c r="B421" s="13" t="s">
        <v>563</v>
      </c>
      <c r="C421" s="13" t="s">
        <v>570</v>
      </c>
      <c r="D421" s="12" t="s">
        <v>97</v>
      </c>
      <c r="E421" s="12">
        <v>300</v>
      </c>
      <c r="F421" s="14">
        <v>93.3</v>
      </c>
      <c r="G421" s="15">
        <f t="shared" si="18"/>
        <v>206.7</v>
      </c>
      <c r="H421" s="15">
        <f t="shared" si="19"/>
        <v>3580.044</v>
      </c>
      <c r="I421" s="20">
        <f t="shared" si="20"/>
        <v>0.311</v>
      </c>
    </row>
    <row r="422" spans="1:9">
      <c r="A422" s="12">
        <v>420</v>
      </c>
      <c r="B422" s="13" t="s">
        <v>563</v>
      </c>
      <c r="C422" s="13" t="s">
        <v>571</v>
      </c>
      <c r="D422" s="12" t="s">
        <v>113</v>
      </c>
      <c r="E422" s="12">
        <v>300</v>
      </c>
      <c r="F422" s="14">
        <v>133.14</v>
      </c>
      <c r="G422" s="15">
        <f t="shared" si="18"/>
        <v>166.86</v>
      </c>
      <c r="H422" s="15">
        <f t="shared" si="19"/>
        <v>2890.0152</v>
      </c>
      <c r="I422" s="20">
        <f t="shared" si="20"/>
        <v>0.4438</v>
      </c>
    </row>
    <row r="423" spans="1:9">
      <c r="A423" s="12">
        <v>421</v>
      </c>
      <c r="B423" s="13" t="s">
        <v>563</v>
      </c>
      <c r="C423" s="13" t="s">
        <v>572</v>
      </c>
      <c r="D423" s="12" t="s">
        <v>158</v>
      </c>
      <c r="E423" s="12">
        <v>300</v>
      </c>
      <c r="F423" s="14">
        <v>84.1</v>
      </c>
      <c r="G423" s="15">
        <f t="shared" si="18"/>
        <v>215.9</v>
      </c>
      <c r="H423" s="15">
        <f t="shared" si="19"/>
        <v>3739.388</v>
      </c>
      <c r="I423" s="20">
        <f t="shared" si="20"/>
        <v>0.280333333333333</v>
      </c>
    </row>
    <row r="424" spans="1:9">
      <c r="A424" s="12">
        <v>422</v>
      </c>
      <c r="B424" s="13" t="s">
        <v>563</v>
      </c>
      <c r="C424" s="13" t="s">
        <v>573</v>
      </c>
      <c r="D424" s="12" t="s">
        <v>142</v>
      </c>
      <c r="E424" s="12">
        <v>494</v>
      </c>
      <c r="F424" s="14">
        <v>308.9</v>
      </c>
      <c r="G424" s="15">
        <f t="shared" si="18"/>
        <v>185.1</v>
      </c>
      <c r="H424" s="15">
        <f t="shared" si="19"/>
        <v>3205.932</v>
      </c>
      <c r="I424" s="20">
        <f t="shared" si="20"/>
        <v>0.625303643724696</v>
      </c>
    </row>
    <row r="425" spans="1:9">
      <c r="A425" s="12">
        <v>423</v>
      </c>
      <c r="B425" s="16" t="s">
        <v>563</v>
      </c>
      <c r="C425" s="16" t="s">
        <v>574</v>
      </c>
      <c r="D425" s="17" t="s">
        <v>160</v>
      </c>
      <c r="E425" s="17">
        <v>494</v>
      </c>
      <c r="F425" s="14">
        <v>285.1</v>
      </c>
      <c r="G425" s="18">
        <f t="shared" si="18"/>
        <v>208.9</v>
      </c>
      <c r="H425" s="18">
        <f t="shared" si="19"/>
        <v>3618.148</v>
      </c>
      <c r="I425" s="20">
        <f t="shared" si="20"/>
        <v>0.577125506072874</v>
      </c>
    </row>
    <row r="426" spans="1:9">
      <c r="A426" s="12">
        <v>424</v>
      </c>
      <c r="B426" s="16" t="s">
        <v>563</v>
      </c>
      <c r="C426" s="16" t="s">
        <v>575</v>
      </c>
      <c r="D426" s="17" t="s">
        <v>160</v>
      </c>
      <c r="E426" s="17">
        <v>494</v>
      </c>
      <c r="F426" s="14">
        <v>235.34</v>
      </c>
      <c r="G426" s="18">
        <f t="shared" si="18"/>
        <v>258.66</v>
      </c>
      <c r="H426" s="18">
        <f t="shared" si="19"/>
        <v>4479.9912</v>
      </c>
      <c r="I426" s="20">
        <f t="shared" si="20"/>
        <v>0.476396761133603</v>
      </c>
    </row>
    <row r="427" spans="1:9">
      <c r="A427" s="12">
        <v>425</v>
      </c>
      <c r="B427" s="13" t="s">
        <v>563</v>
      </c>
      <c r="C427" s="13" t="s">
        <v>576</v>
      </c>
      <c r="D427" s="12" t="s">
        <v>144</v>
      </c>
      <c r="E427" s="12">
        <v>300</v>
      </c>
      <c r="F427" s="14">
        <v>229.7</v>
      </c>
      <c r="G427" s="15">
        <f t="shared" si="18"/>
        <v>70.3</v>
      </c>
      <c r="H427" s="15">
        <f t="shared" si="19"/>
        <v>1217.596</v>
      </c>
      <c r="I427" s="20">
        <f t="shared" si="20"/>
        <v>0.765666666666667</v>
      </c>
    </row>
    <row r="428" spans="1:9">
      <c r="A428" s="12">
        <v>426</v>
      </c>
      <c r="B428" s="16" t="s">
        <v>563</v>
      </c>
      <c r="C428" s="16" t="s">
        <v>577</v>
      </c>
      <c r="D428" s="17" t="s">
        <v>163</v>
      </c>
      <c r="E428" s="17">
        <v>360</v>
      </c>
      <c r="F428" s="14">
        <v>128.5</v>
      </c>
      <c r="G428" s="18">
        <f t="shared" si="18"/>
        <v>231.5</v>
      </c>
      <c r="H428" s="18">
        <f t="shared" si="19"/>
        <v>4009.58</v>
      </c>
      <c r="I428" s="20">
        <f t="shared" si="20"/>
        <v>0.356944444444444</v>
      </c>
    </row>
    <row r="429" spans="1:9">
      <c r="A429" s="12">
        <v>427</v>
      </c>
      <c r="B429" s="13" t="s">
        <v>563</v>
      </c>
      <c r="C429" s="13" t="s">
        <v>578</v>
      </c>
      <c r="D429" s="12" t="s">
        <v>146</v>
      </c>
      <c r="E429" s="12">
        <v>300</v>
      </c>
      <c r="F429" s="14">
        <v>84.4</v>
      </c>
      <c r="G429" s="15">
        <f t="shared" si="18"/>
        <v>215.6</v>
      </c>
      <c r="H429" s="15">
        <f t="shared" si="19"/>
        <v>3734.192</v>
      </c>
      <c r="I429" s="20">
        <f t="shared" si="20"/>
        <v>0.281333333333333</v>
      </c>
    </row>
    <row r="430" spans="1:9">
      <c r="A430" s="12">
        <v>428</v>
      </c>
      <c r="B430" s="13" t="s">
        <v>563</v>
      </c>
      <c r="C430" s="13" t="s">
        <v>579</v>
      </c>
      <c r="D430" s="12" t="s">
        <v>166</v>
      </c>
      <c r="E430" s="12">
        <v>494</v>
      </c>
      <c r="F430" s="14">
        <v>243.1</v>
      </c>
      <c r="G430" s="15">
        <f t="shared" si="18"/>
        <v>250.9</v>
      </c>
      <c r="H430" s="15">
        <f t="shared" si="19"/>
        <v>4345.588</v>
      </c>
      <c r="I430" s="20">
        <f t="shared" si="20"/>
        <v>0.492105263157895</v>
      </c>
    </row>
    <row r="431" spans="1:9">
      <c r="A431" s="12">
        <v>429</v>
      </c>
      <c r="B431" s="13" t="s">
        <v>563</v>
      </c>
      <c r="C431" s="13" t="s">
        <v>580</v>
      </c>
      <c r="D431" s="12" t="s">
        <v>168</v>
      </c>
      <c r="E431" s="12">
        <v>300</v>
      </c>
      <c r="F431" s="14">
        <v>107.8</v>
      </c>
      <c r="G431" s="15">
        <f t="shared" si="18"/>
        <v>192.2</v>
      </c>
      <c r="H431" s="15">
        <f t="shared" si="19"/>
        <v>3328.904</v>
      </c>
      <c r="I431" s="20">
        <f t="shared" si="20"/>
        <v>0.359333333333333</v>
      </c>
    </row>
    <row r="432" spans="1:9">
      <c r="A432" s="12">
        <v>430</v>
      </c>
      <c r="B432" s="13" t="s">
        <v>563</v>
      </c>
      <c r="C432" s="13" t="s">
        <v>581</v>
      </c>
      <c r="D432" s="12" t="s">
        <v>199</v>
      </c>
      <c r="E432" s="12">
        <v>494</v>
      </c>
      <c r="F432" s="14">
        <v>306</v>
      </c>
      <c r="G432" s="15">
        <f t="shared" si="18"/>
        <v>188</v>
      </c>
      <c r="H432" s="15">
        <f t="shared" si="19"/>
        <v>3256.16</v>
      </c>
      <c r="I432" s="20">
        <f t="shared" si="20"/>
        <v>0.619433198380567</v>
      </c>
    </row>
    <row r="433" s="1" customFormat="1" spans="1:9">
      <c r="A433" s="12">
        <v>431</v>
      </c>
      <c r="B433" s="13" t="s">
        <v>563</v>
      </c>
      <c r="C433" s="13" t="s">
        <v>582</v>
      </c>
      <c r="D433" s="12">
        <v>620</v>
      </c>
      <c r="E433" s="12">
        <v>514</v>
      </c>
      <c r="F433" s="14">
        <v>441</v>
      </c>
      <c r="G433" s="15">
        <f t="shared" si="18"/>
        <v>73</v>
      </c>
      <c r="H433" s="15">
        <f t="shared" si="19"/>
        <v>1264.36</v>
      </c>
      <c r="I433" s="20">
        <f t="shared" si="20"/>
        <v>0.857976653696498</v>
      </c>
    </row>
    <row r="434" s="1" customFormat="1" spans="1:9">
      <c r="A434" s="12">
        <v>432</v>
      </c>
      <c r="B434" s="13" t="s">
        <v>563</v>
      </c>
      <c r="C434" s="13" t="s">
        <v>583</v>
      </c>
      <c r="D434" s="12" t="s">
        <v>103</v>
      </c>
      <c r="E434" s="12">
        <v>600</v>
      </c>
      <c r="F434" s="14">
        <v>424.2</v>
      </c>
      <c r="G434" s="15">
        <f t="shared" si="18"/>
        <v>175.8</v>
      </c>
      <c r="H434" s="15">
        <f t="shared" si="19"/>
        <v>3044.856</v>
      </c>
      <c r="I434" s="20">
        <f t="shared" si="20"/>
        <v>0.707</v>
      </c>
    </row>
    <row r="435" s="1" customFormat="1" spans="1:9">
      <c r="A435" s="12">
        <v>433</v>
      </c>
      <c r="B435" s="16" t="s">
        <v>584</v>
      </c>
      <c r="C435" s="16" t="s">
        <v>585</v>
      </c>
      <c r="D435" s="17" t="s">
        <v>586</v>
      </c>
      <c r="E435" s="17">
        <v>383</v>
      </c>
      <c r="F435" s="14">
        <v>171</v>
      </c>
      <c r="G435" s="18">
        <f t="shared" si="18"/>
        <v>212</v>
      </c>
      <c r="H435" s="18">
        <f t="shared" si="19"/>
        <v>3671.84</v>
      </c>
      <c r="I435" s="20">
        <f t="shared" si="20"/>
        <v>0.446475195822454</v>
      </c>
    </row>
    <row r="436" s="1" customFormat="1" spans="1:9">
      <c r="A436" s="12">
        <v>434</v>
      </c>
      <c r="B436" s="16" t="s">
        <v>584</v>
      </c>
      <c r="C436" s="16" t="s">
        <v>587</v>
      </c>
      <c r="D436" s="17" t="s">
        <v>554</v>
      </c>
      <c r="E436" s="17">
        <v>295</v>
      </c>
      <c r="F436" s="14">
        <v>189</v>
      </c>
      <c r="G436" s="18">
        <f t="shared" si="18"/>
        <v>106</v>
      </c>
      <c r="H436" s="18">
        <f t="shared" si="19"/>
        <v>1835.92</v>
      </c>
      <c r="I436" s="20">
        <f t="shared" si="20"/>
        <v>0.640677966101695</v>
      </c>
    </row>
    <row r="437" s="1" customFormat="1" spans="1:9">
      <c r="A437" s="12">
        <v>435</v>
      </c>
      <c r="B437" s="16" t="s">
        <v>584</v>
      </c>
      <c r="C437" s="16" t="s">
        <v>588</v>
      </c>
      <c r="D437" s="17" t="s">
        <v>589</v>
      </c>
      <c r="E437" s="17">
        <v>383</v>
      </c>
      <c r="F437" s="14">
        <v>94.6</v>
      </c>
      <c r="G437" s="18">
        <f t="shared" ref="G437:G486" si="21">E437-F437</f>
        <v>288.4</v>
      </c>
      <c r="H437" s="18">
        <f t="shared" ref="H437:H486" si="22">G437*10*1.732</f>
        <v>4995.088</v>
      </c>
      <c r="I437" s="20">
        <f t="shared" ref="I437:I486" si="23">F437/E437</f>
        <v>0.246997389033943</v>
      </c>
    </row>
    <row r="438" s="1" customFormat="1" spans="1:9">
      <c r="A438" s="12">
        <v>436</v>
      </c>
      <c r="B438" s="16" t="s">
        <v>584</v>
      </c>
      <c r="C438" s="16" t="s">
        <v>590</v>
      </c>
      <c r="D438" s="17" t="s">
        <v>591</v>
      </c>
      <c r="E438" s="17">
        <v>366</v>
      </c>
      <c r="F438" s="14">
        <v>59.3</v>
      </c>
      <c r="G438" s="18">
        <f t="shared" si="21"/>
        <v>306.7</v>
      </c>
      <c r="H438" s="18">
        <f t="shared" si="22"/>
        <v>5312.044</v>
      </c>
      <c r="I438" s="20">
        <f t="shared" si="23"/>
        <v>0.162021857923497</v>
      </c>
    </row>
    <row r="439" s="1" customFormat="1" spans="1:9">
      <c r="A439" s="12">
        <v>437</v>
      </c>
      <c r="B439" s="16" t="s">
        <v>584</v>
      </c>
      <c r="C439" s="16" t="s">
        <v>592</v>
      </c>
      <c r="D439" s="17" t="s">
        <v>593</v>
      </c>
      <c r="E439" s="17">
        <v>383</v>
      </c>
      <c r="F439" s="14">
        <v>118.4</v>
      </c>
      <c r="G439" s="18">
        <f t="shared" si="21"/>
        <v>264.6</v>
      </c>
      <c r="H439" s="18">
        <f t="shared" si="22"/>
        <v>4582.872</v>
      </c>
      <c r="I439" s="20">
        <f t="shared" si="23"/>
        <v>0.309138381201044</v>
      </c>
    </row>
    <row r="440" s="1" customFormat="1" spans="1:9">
      <c r="A440" s="12">
        <v>438</v>
      </c>
      <c r="B440" s="16" t="s">
        <v>584</v>
      </c>
      <c r="C440" s="16" t="s">
        <v>594</v>
      </c>
      <c r="D440" s="17">
        <v>647</v>
      </c>
      <c r="E440" s="17">
        <v>300</v>
      </c>
      <c r="F440" s="14">
        <v>232</v>
      </c>
      <c r="G440" s="18">
        <f t="shared" si="21"/>
        <v>68</v>
      </c>
      <c r="H440" s="18">
        <f t="shared" si="22"/>
        <v>1177.76</v>
      </c>
      <c r="I440" s="20">
        <f t="shared" si="23"/>
        <v>0.773333333333333</v>
      </c>
    </row>
    <row r="441" s="1" customFormat="1" spans="1:9">
      <c r="A441" s="12">
        <v>439</v>
      </c>
      <c r="B441" s="13" t="s">
        <v>595</v>
      </c>
      <c r="C441" s="13" t="s">
        <v>596</v>
      </c>
      <c r="D441" s="12" t="s">
        <v>597</v>
      </c>
      <c r="E441" s="12">
        <v>328</v>
      </c>
      <c r="F441" s="14">
        <v>64.5</v>
      </c>
      <c r="G441" s="15">
        <f t="shared" si="21"/>
        <v>263.5</v>
      </c>
      <c r="H441" s="15">
        <f t="shared" si="22"/>
        <v>4563.82</v>
      </c>
      <c r="I441" s="20">
        <f t="shared" si="23"/>
        <v>0.196646341463415</v>
      </c>
    </row>
    <row r="442" s="1" customFormat="1" spans="1:9">
      <c r="A442" s="12">
        <v>440</v>
      </c>
      <c r="B442" s="13" t="s">
        <v>595</v>
      </c>
      <c r="C442" s="13" t="s">
        <v>598</v>
      </c>
      <c r="D442" s="12" t="s">
        <v>599</v>
      </c>
      <c r="E442" s="12">
        <v>400</v>
      </c>
      <c r="F442" s="14">
        <v>336</v>
      </c>
      <c r="G442" s="15">
        <f t="shared" si="21"/>
        <v>64</v>
      </c>
      <c r="H442" s="15">
        <f t="shared" si="22"/>
        <v>1108.48</v>
      </c>
      <c r="I442" s="20">
        <f t="shared" si="23"/>
        <v>0.84</v>
      </c>
    </row>
    <row r="443" s="1" customFormat="1" spans="1:9">
      <c r="A443" s="12">
        <v>441</v>
      </c>
      <c r="B443" s="13" t="s">
        <v>595</v>
      </c>
      <c r="C443" s="13" t="s">
        <v>600</v>
      </c>
      <c r="D443" s="12" t="s">
        <v>601</v>
      </c>
      <c r="E443" s="12">
        <v>400</v>
      </c>
      <c r="F443" s="14">
        <v>55.57</v>
      </c>
      <c r="G443" s="15">
        <f t="shared" si="21"/>
        <v>344.43</v>
      </c>
      <c r="H443" s="15">
        <f t="shared" si="22"/>
        <v>5965.5276</v>
      </c>
      <c r="I443" s="20">
        <f t="shared" si="23"/>
        <v>0.138925</v>
      </c>
    </row>
    <row r="444" s="1" customFormat="1" spans="1:9">
      <c r="A444" s="12">
        <v>442</v>
      </c>
      <c r="B444" s="13" t="s">
        <v>595</v>
      </c>
      <c r="C444" s="13" t="s">
        <v>602</v>
      </c>
      <c r="D444" s="12" t="s">
        <v>603</v>
      </c>
      <c r="E444" s="12">
        <v>494</v>
      </c>
      <c r="F444" s="14">
        <v>372</v>
      </c>
      <c r="G444" s="15">
        <f t="shared" si="21"/>
        <v>122</v>
      </c>
      <c r="H444" s="15">
        <f t="shared" si="22"/>
        <v>2113.04</v>
      </c>
      <c r="I444" s="20">
        <f t="shared" si="23"/>
        <v>0.753036437246964</v>
      </c>
    </row>
    <row r="445" s="1" customFormat="1" spans="1:9">
      <c r="A445" s="12">
        <v>443</v>
      </c>
      <c r="B445" s="13" t="s">
        <v>595</v>
      </c>
      <c r="C445" s="13" t="s">
        <v>604</v>
      </c>
      <c r="D445" s="12" t="s">
        <v>605</v>
      </c>
      <c r="E445" s="12">
        <v>335</v>
      </c>
      <c r="F445" s="14">
        <v>157.9</v>
      </c>
      <c r="G445" s="15">
        <f t="shared" si="21"/>
        <v>177.1</v>
      </c>
      <c r="H445" s="15">
        <f t="shared" si="22"/>
        <v>3067.372</v>
      </c>
      <c r="I445" s="20">
        <f t="shared" si="23"/>
        <v>0.47134328358209</v>
      </c>
    </row>
    <row r="446" s="1" customFormat="1" spans="1:9">
      <c r="A446" s="12">
        <v>444</v>
      </c>
      <c r="B446" s="13" t="s">
        <v>595</v>
      </c>
      <c r="C446" s="13" t="s">
        <v>606</v>
      </c>
      <c r="D446" s="12" t="s">
        <v>607</v>
      </c>
      <c r="E446" s="12">
        <v>275</v>
      </c>
      <c r="F446" s="14">
        <v>51.2</v>
      </c>
      <c r="G446" s="15">
        <f t="shared" si="21"/>
        <v>223.8</v>
      </c>
      <c r="H446" s="15">
        <f t="shared" si="22"/>
        <v>3876.216</v>
      </c>
      <c r="I446" s="20">
        <f t="shared" si="23"/>
        <v>0.186181818181818</v>
      </c>
    </row>
    <row r="447" s="1" customFormat="1" spans="1:9">
      <c r="A447" s="12">
        <v>445</v>
      </c>
      <c r="B447" s="13" t="s">
        <v>595</v>
      </c>
      <c r="C447" s="13" t="s">
        <v>608</v>
      </c>
      <c r="D447" s="12" t="s">
        <v>609</v>
      </c>
      <c r="E447" s="12">
        <v>200</v>
      </c>
      <c r="F447" s="14">
        <v>80.8</v>
      </c>
      <c r="G447" s="15">
        <f t="shared" si="21"/>
        <v>119.2</v>
      </c>
      <c r="H447" s="15">
        <f t="shared" si="22"/>
        <v>2064.544</v>
      </c>
      <c r="I447" s="20">
        <f t="shared" si="23"/>
        <v>0.404</v>
      </c>
    </row>
    <row r="448" s="1" customFormat="1" spans="1:9">
      <c r="A448" s="12">
        <v>446</v>
      </c>
      <c r="B448" s="13" t="s">
        <v>595</v>
      </c>
      <c r="C448" s="13" t="s">
        <v>610</v>
      </c>
      <c r="D448" s="12" t="s">
        <v>611</v>
      </c>
      <c r="E448" s="12">
        <v>484</v>
      </c>
      <c r="F448" s="14">
        <v>132.2</v>
      </c>
      <c r="G448" s="15">
        <f t="shared" si="21"/>
        <v>351.8</v>
      </c>
      <c r="H448" s="15">
        <f t="shared" si="22"/>
        <v>6093.176</v>
      </c>
      <c r="I448" s="20">
        <f t="shared" si="23"/>
        <v>0.273140495867769</v>
      </c>
    </row>
    <row r="449" s="1" customFormat="1" spans="1:9">
      <c r="A449" s="12">
        <v>447</v>
      </c>
      <c r="B449" s="13" t="s">
        <v>595</v>
      </c>
      <c r="C449" s="13" t="s">
        <v>612</v>
      </c>
      <c r="D449" s="12" t="s">
        <v>613</v>
      </c>
      <c r="E449" s="12">
        <v>540</v>
      </c>
      <c r="F449" s="14">
        <v>533.2</v>
      </c>
      <c r="G449" s="15">
        <f t="shared" si="21"/>
        <v>6.79999999999995</v>
      </c>
      <c r="H449" s="15">
        <f t="shared" si="22"/>
        <v>117.775999999999</v>
      </c>
      <c r="I449" s="20">
        <f t="shared" si="23"/>
        <v>0.987407407407408</v>
      </c>
    </row>
    <row r="450" s="1" customFormat="1" spans="1:9">
      <c r="A450" s="12">
        <v>448</v>
      </c>
      <c r="B450" s="13" t="s">
        <v>595</v>
      </c>
      <c r="C450" s="13" t="s">
        <v>287</v>
      </c>
      <c r="D450" s="29" t="s">
        <v>614</v>
      </c>
      <c r="E450" s="12">
        <v>566</v>
      </c>
      <c r="F450" s="19">
        <v>421.9</v>
      </c>
      <c r="G450" s="15">
        <f t="shared" si="21"/>
        <v>144.1</v>
      </c>
      <c r="H450" s="15">
        <f t="shared" si="22"/>
        <v>2495.812</v>
      </c>
      <c r="I450" s="20">
        <f t="shared" si="23"/>
        <v>0.745406360424028</v>
      </c>
    </row>
    <row r="451" s="1" customFormat="1" spans="1:9">
      <c r="A451" s="12">
        <v>449</v>
      </c>
      <c r="B451" s="13" t="s">
        <v>595</v>
      </c>
      <c r="C451" s="13" t="s">
        <v>615</v>
      </c>
      <c r="D451" s="12" t="s">
        <v>616</v>
      </c>
      <c r="E451" s="12">
        <v>500</v>
      </c>
      <c r="F451" s="14">
        <v>177</v>
      </c>
      <c r="G451" s="18">
        <f t="shared" si="21"/>
        <v>323</v>
      </c>
      <c r="H451" s="18">
        <f t="shared" si="22"/>
        <v>5594.36</v>
      </c>
      <c r="I451" s="20">
        <f t="shared" si="23"/>
        <v>0.354</v>
      </c>
    </row>
    <row r="452" s="1" customFormat="1" spans="1:9">
      <c r="A452" s="12">
        <v>450</v>
      </c>
      <c r="B452" s="13" t="s">
        <v>617</v>
      </c>
      <c r="C452" s="13" t="s">
        <v>618</v>
      </c>
      <c r="D452" s="12" t="s">
        <v>619</v>
      </c>
      <c r="E452" s="12">
        <v>300</v>
      </c>
      <c r="F452" s="14">
        <v>35.9</v>
      </c>
      <c r="G452" s="15">
        <f t="shared" si="21"/>
        <v>264.1</v>
      </c>
      <c r="H452" s="15">
        <f t="shared" si="22"/>
        <v>4574.212</v>
      </c>
      <c r="I452" s="20">
        <f t="shared" si="23"/>
        <v>0.119666666666667</v>
      </c>
    </row>
    <row r="453" s="1" customFormat="1" spans="1:9">
      <c r="A453" s="12">
        <v>451</v>
      </c>
      <c r="B453" s="13" t="s">
        <v>617</v>
      </c>
      <c r="C453" s="13" t="s">
        <v>620</v>
      </c>
      <c r="D453" s="12" t="s">
        <v>621</v>
      </c>
      <c r="E453" s="12">
        <v>150</v>
      </c>
      <c r="F453" s="14">
        <v>46.5</v>
      </c>
      <c r="G453" s="15">
        <f t="shared" si="21"/>
        <v>103.5</v>
      </c>
      <c r="H453" s="15">
        <f t="shared" si="22"/>
        <v>1792.62</v>
      </c>
      <c r="I453" s="20">
        <f t="shared" si="23"/>
        <v>0.31</v>
      </c>
    </row>
    <row r="454" s="1" customFormat="1" spans="1:9">
      <c r="A454" s="12">
        <v>452</v>
      </c>
      <c r="B454" s="13" t="s">
        <v>617</v>
      </c>
      <c r="C454" s="13" t="s">
        <v>622</v>
      </c>
      <c r="D454" s="12" t="s">
        <v>623</v>
      </c>
      <c r="E454" s="12">
        <v>150</v>
      </c>
      <c r="F454" s="14">
        <v>1.14</v>
      </c>
      <c r="G454" s="15">
        <f t="shared" si="21"/>
        <v>148.86</v>
      </c>
      <c r="H454" s="15">
        <f t="shared" si="22"/>
        <v>2578.2552</v>
      </c>
      <c r="I454" s="20">
        <f t="shared" si="23"/>
        <v>0.0076</v>
      </c>
    </row>
    <row r="455" s="1" customFormat="1" spans="1:9">
      <c r="A455" s="12">
        <v>453</v>
      </c>
      <c r="B455" s="13" t="s">
        <v>617</v>
      </c>
      <c r="C455" s="13" t="s">
        <v>624</v>
      </c>
      <c r="D455" s="12" t="s">
        <v>625</v>
      </c>
      <c r="E455" s="12">
        <v>50</v>
      </c>
      <c r="F455" s="14">
        <v>14</v>
      </c>
      <c r="G455" s="15">
        <f t="shared" si="21"/>
        <v>36</v>
      </c>
      <c r="H455" s="15">
        <f t="shared" si="22"/>
        <v>623.52</v>
      </c>
      <c r="I455" s="20">
        <f t="shared" si="23"/>
        <v>0.28</v>
      </c>
    </row>
    <row r="456" s="1" customFormat="1" spans="1:9">
      <c r="A456" s="12">
        <v>454</v>
      </c>
      <c r="B456" s="13" t="s">
        <v>617</v>
      </c>
      <c r="C456" s="13" t="s">
        <v>626</v>
      </c>
      <c r="D456" s="12" t="s">
        <v>627</v>
      </c>
      <c r="E456" s="12">
        <v>150</v>
      </c>
      <c r="F456" s="14">
        <v>134</v>
      </c>
      <c r="G456" s="15">
        <f t="shared" si="21"/>
        <v>16</v>
      </c>
      <c r="H456" s="15">
        <f t="shared" si="22"/>
        <v>277.12</v>
      </c>
      <c r="I456" s="20">
        <f t="shared" si="23"/>
        <v>0.893333333333333</v>
      </c>
    </row>
    <row r="457" s="1" customFormat="1" spans="1:9">
      <c r="A457" s="12">
        <v>455</v>
      </c>
      <c r="B457" s="13" t="s">
        <v>617</v>
      </c>
      <c r="C457" s="13" t="s">
        <v>628</v>
      </c>
      <c r="D457" s="12" t="s">
        <v>629</v>
      </c>
      <c r="E457" s="12">
        <v>100</v>
      </c>
      <c r="F457" s="14">
        <v>40.8</v>
      </c>
      <c r="G457" s="15">
        <f t="shared" si="21"/>
        <v>59.2</v>
      </c>
      <c r="H457" s="15">
        <f t="shared" si="22"/>
        <v>1025.344</v>
      </c>
      <c r="I457" s="20">
        <f t="shared" si="23"/>
        <v>0.408</v>
      </c>
    </row>
    <row r="458" s="1" customFormat="1" spans="1:9">
      <c r="A458" s="12">
        <v>456</v>
      </c>
      <c r="B458" s="13" t="s">
        <v>617</v>
      </c>
      <c r="C458" s="13" t="s">
        <v>630</v>
      </c>
      <c r="D458" s="12" t="s">
        <v>631</v>
      </c>
      <c r="E458" s="12">
        <v>30</v>
      </c>
      <c r="F458" s="14">
        <v>22.6</v>
      </c>
      <c r="G458" s="15">
        <f t="shared" si="21"/>
        <v>7.4</v>
      </c>
      <c r="H458" s="15">
        <f t="shared" si="22"/>
        <v>128.168</v>
      </c>
      <c r="I458" s="20">
        <f t="shared" si="23"/>
        <v>0.753333333333333</v>
      </c>
    </row>
    <row r="459" s="1" customFormat="1" spans="1:9">
      <c r="A459" s="12">
        <v>457</v>
      </c>
      <c r="B459" s="13" t="s">
        <v>632</v>
      </c>
      <c r="C459" s="13" t="s">
        <v>633</v>
      </c>
      <c r="D459" s="12" t="s">
        <v>94</v>
      </c>
      <c r="E459" s="12">
        <v>300</v>
      </c>
      <c r="F459" s="14">
        <v>156.7</v>
      </c>
      <c r="G459" s="15">
        <f t="shared" si="21"/>
        <v>143.3</v>
      </c>
      <c r="H459" s="15">
        <f t="shared" si="22"/>
        <v>2481.956</v>
      </c>
      <c r="I459" s="20">
        <f t="shared" si="23"/>
        <v>0.522333333333333</v>
      </c>
    </row>
    <row r="460" s="1" customFormat="1" spans="1:9">
      <c r="A460" s="12">
        <v>458</v>
      </c>
      <c r="B460" s="13" t="s">
        <v>632</v>
      </c>
      <c r="C460" s="13" t="s">
        <v>634</v>
      </c>
      <c r="D460" s="12" t="s">
        <v>111</v>
      </c>
      <c r="E460" s="12">
        <v>494</v>
      </c>
      <c r="F460" s="14">
        <v>409</v>
      </c>
      <c r="G460" s="15">
        <f t="shared" si="21"/>
        <v>85</v>
      </c>
      <c r="H460" s="15">
        <f t="shared" si="22"/>
        <v>1472.2</v>
      </c>
      <c r="I460" s="20">
        <f t="shared" si="23"/>
        <v>0.827935222672065</v>
      </c>
    </row>
    <row r="461" s="1" customFormat="1" spans="1:9">
      <c r="A461" s="12">
        <v>459</v>
      </c>
      <c r="B461" s="13" t="s">
        <v>632</v>
      </c>
      <c r="C461" s="13" t="s">
        <v>635</v>
      </c>
      <c r="D461" s="12" t="s">
        <v>97</v>
      </c>
      <c r="E461" s="12">
        <v>514</v>
      </c>
      <c r="F461" s="14">
        <v>207</v>
      </c>
      <c r="G461" s="15">
        <f t="shared" si="21"/>
        <v>307</v>
      </c>
      <c r="H461" s="15">
        <f t="shared" si="22"/>
        <v>5317.24</v>
      </c>
      <c r="I461" s="20">
        <f t="shared" si="23"/>
        <v>0.40272373540856</v>
      </c>
    </row>
    <row r="462" s="1" customFormat="1" spans="1:9">
      <c r="A462" s="12">
        <v>460</v>
      </c>
      <c r="B462" s="13" t="s">
        <v>632</v>
      </c>
      <c r="C462" s="13" t="s">
        <v>636</v>
      </c>
      <c r="D462" s="12" t="s">
        <v>158</v>
      </c>
      <c r="E462" s="12">
        <v>494</v>
      </c>
      <c r="F462" s="14">
        <v>226.6</v>
      </c>
      <c r="G462" s="15">
        <f t="shared" si="21"/>
        <v>267.4</v>
      </c>
      <c r="H462" s="15">
        <f t="shared" si="22"/>
        <v>4631.368</v>
      </c>
      <c r="I462" s="20">
        <f t="shared" si="23"/>
        <v>0.458704453441296</v>
      </c>
    </row>
    <row r="463" s="1" customFormat="1" spans="1:9">
      <c r="A463" s="12">
        <v>461</v>
      </c>
      <c r="B463" s="13" t="s">
        <v>632</v>
      </c>
      <c r="C463" s="13" t="s">
        <v>637</v>
      </c>
      <c r="D463" s="12" t="s">
        <v>142</v>
      </c>
      <c r="E463" s="12">
        <v>494</v>
      </c>
      <c r="F463" s="14">
        <v>296.4</v>
      </c>
      <c r="G463" s="15">
        <f t="shared" si="21"/>
        <v>197.6</v>
      </c>
      <c r="H463" s="15">
        <f t="shared" si="22"/>
        <v>3422.432</v>
      </c>
      <c r="I463" s="20">
        <f t="shared" si="23"/>
        <v>0.6</v>
      </c>
    </row>
    <row r="464" s="1" customFormat="1" spans="1:9">
      <c r="A464" s="12">
        <v>462</v>
      </c>
      <c r="B464" s="13" t="s">
        <v>632</v>
      </c>
      <c r="C464" s="13" t="s">
        <v>638</v>
      </c>
      <c r="D464" s="12" t="s">
        <v>160</v>
      </c>
      <c r="E464" s="12">
        <v>494</v>
      </c>
      <c r="F464" s="14">
        <v>452</v>
      </c>
      <c r="G464" s="15">
        <f t="shared" si="21"/>
        <v>42</v>
      </c>
      <c r="H464" s="15">
        <f t="shared" si="22"/>
        <v>727.44</v>
      </c>
      <c r="I464" s="20">
        <f t="shared" si="23"/>
        <v>0.91497975708502</v>
      </c>
    </row>
    <row r="465" s="1" customFormat="1" spans="1:9">
      <c r="A465" s="12">
        <v>463</v>
      </c>
      <c r="B465" s="13" t="s">
        <v>632</v>
      </c>
      <c r="C465" s="13" t="s">
        <v>639</v>
      </c>
      <c r="D465" s="12">
        <v>614</v>
      </c>
      <c r="E465" s="12">
        <v>494</v>
      </c>
      <c r="F465" s="14">
        <v>147.6</v>
      </c>
      <c r="G465" s="15">
        <f t="shared" si="21"/>
        <v>346.4</v>
      </c>
      <c r="H465" s="15">
        <f t="shared" si="22"/>
        <v>5999.648</v>
      </c>
      <c r="I465" s="20">
        <f t="shared" si="23"/>
        <v>0.298785425101215</v>
      </c>
    </row>
    <row r="466" s="1" customFormat="1" spans="1:9">
      <c r="A466" s="12">
        <v>464</v>
      </c>
      <c r="B466" s="13" t="s">
        <v>632</v>
      </c>
      <c r="C466" s="13" t="s">
        <v>640</v>
      </c>
      <c r="D466" s="12" t="s">
        <v>163</v>
      </c>
      <c r="E466" s="12">
        <v>494</v>
      </c>
      <c r="F466" s="14">
        <v>404.5</v>
      </c>
      <c r="G466" s="15">
        <f t="shared" si="21"/>
        <v>89.5</v>
      </c>
      <c r="H466" s="15">
        <f t="shared" si="22"/>
        <v>1550.14</v>
      </c>
      <c r="I466" s="20">
        <f t="shared" si="23"/>
        <v>0.818825910931174</v>
      </c>
    </row>
    <row r="467" s="2" customFormat="1" spans="1:9">
      <c r="A467" s="12">
        <v>465</v>
      </c>
      <c r="B467" s="13" t="s">
        <v>632</v>
      </c>
      <c r="C467" s="13" t="s">
        <v>641</v>
      </c>
      <c r="D467" s="12" t="s">
        <v>146</v>
      </c>
      <c r="E467" s="12">
        <v>300</v>
      </c>
      <c r="F467" s="14">
        <v>3.4</v>
      </c>
      <c r="G467" s="15">
        <f t="shared" si="21"/>
        <v>296.6</v>
      </c>
      <c r="H467" s="15">
        <f t="shared" si="22"/>
        <v>5137.112</v>
      </c>
      <c r="I467" s="20">
        <f t="shared" si="23"/>
        <v>0.0113333333333333</v>
      </c>
    </row>
    <row r="468" s="1" customFormat="1" spans="1:9">
      <c r="A468" s="12">
        <v>466</v>
      </c>
      <c r="B468" s="13" t="s">
        <v>632</v>
      </c>
      <c r="C468" s="13" t="s">
        <v>642</v>
      </c>
      <c r="D468" s="12" t="s">
        <v>166</v>
      </c>
      <c r="E468" s="12">
        <v>566</v>
      </c>
      <c r="F468" s="14">
        <v>107.7</v>
      </c>
      <c r="G468" s="15">
        <f t="shared" si="21"/>
        <v>458.3</v>
      </c>
      <c r="H468" s="15">
        <f t="shared" si="22"/>
        <v>7937.756</v>
      </c>
      <c r="I468" s="20">
        <f t="shared" si="23"/>
        <v>0.190282685512367</v>
      </c>
    </row>
    <row r="469" s="1" customFormat="1" spans="1:9">
      <c r="A469" s="12">
        <v>467</v>
      </c>
      <c r="B469" s="13" t="s">
        <v>632</v>
      </c>
      <c r="C469" s="13" t="s">
        <v>643</v>
      </c>
      <c r="D469" s="12" t="s">
        <v>168</v>
      </c>
      <c r="E469" s="12">
        <v>566</v>
      </c>
      <c r="F469" s="14">
        <v>615</v>
      </c>
      <c r="G469" s="22">
        <v>0</v>
      </c>
      <c r="H469" s="22">
        <v>0</v>
      </c>
      <c r="I469" s="20">
        <f t="shared" si="23"/>
        <v>1.08657243816254</v>
      </c>
    </row>
    <row r="470" s="2" customFormat="1" spans="1:9">
      <c r="A470" s="12">
        <v>468</v>
      </c>
      <c r="B470" s="13" t="s">
        <v>632</v>
      </c>
      <c r="C470" s="13" t="s">
        <v>644</v>
      </c>
      <c r="D470" s="12" t="s">
        <v>199</v>
      </c>
      <c r="E470" s="12">
        <v>566</v>
      </c>
      <c r="F470" s="14">
        <v>218.1</v>
      </c>
      <c r="G470" s="15">
        <f t="shared" si="21"/>
        <v>347.9</v>
      </c>
      <c r="H470" s="15">
        <f t="shared" si="22"/>
        <v>6025.628</v>
      </c>
      <c r="I470" s="20">
        <f t="shared" si="23"/>
        <v>0.385335689045936</v>
      </c>
    </row>
    <row r="471" s="1" customFormat="1" spans="1:9">
      <c r="A471" s="12">
        <v>469</v>
      </c>
      <c r="B471" s="13" t="s">
        <v>632</v>
      </c>
      <c r="C471" s="13" t="s">
        <v>645</v>
      </c>
      <c r="D471" s="12" t="s">
        <v>99</v>
      </c>
      <c r="E471" s="12">
        <v>566</v>
      </c>
      <c r="F471" s="14">
        <v>411</v>
      </c>
      <c r="G471" s="15">
        <f t="shared" si="21"/>
        <v>155</v>
      </c>
      <c r="H471" s="15">
        <f t="shared" si="22"/>
        <v>2684.6</v>
      </c>
      <c r="I471" s="20">
        <f t="shared" si="23"/>
        <v>0.726148409893993</v>
      </c>
    </row>
    <row r="472" s="1" customFormat="1" spans="1:9">
      <c r="A472" s="12">
        <v>470</v>
      </c>
      <c r="B472" s="13" t="s">
        <v>632</v>
      </c>
      <c r="C472" s="13" t="s">
        <v>646</v>
      </c>
      <c r="D472" s="12" t="s">
        <v>101</v>
      </c>
      <c r="E472" s="12">
        <v>439</v>
      </c>
      <c r="F472" s="14">
        <v>285</v>
      </c>
      <c r="G472" s="15">
        <f t="shared" si="21"/>
        <v>154</v>
      </c>
      <c r="H472" s="15">
        <f t="shared" si="22"/>
        <v>2667.28</v>
      </c>
      <c r="I472" s="20">
        <f t="shared" si="23"/>
        <v>0.649202733485194</v>
      </c>
    </row>
    <row r="473" s="1" customFormat="1" spans="1:9">
      <c r="A473" s="12">
        <v>471</v>
      </c>
      <c r="B473" s="13" t="s">
        <v>632</v>
      </c>
      <c r="C473" s="13" t="s">
        <v>647</v>
      </c>
      <c r="D473" s="12" t="s">
        <v>103</v>
      </c>
      <c r="E473" s="12">
        <v>439</v>
      </c>
      <c r="F473" s="14">
        <v>275.5</v>
      </c>
      <c r="G473" s="15">
        <f t="shared" si="21"/>
        <v>163.5</v>
      </c>
      <c r="H473" s="15">
        <f t="shared" si="22"/>
        <v>2831.82</v>
      </c>
      <c r="I473" s="20">
        <f t="shared" si="23"/>
        <v>0.62756264236902</v>
      </c>
    </row>
    <row r="474" s="1" customFormat="1" spans="1:9">
      <c r="A474" s="12">
        <v>472</v>
      </c>
      <c r="B474" s="13" t="s">
        <v>632</v>
      </c>
      <c r="C474" s="13" t="s">
        <v>648</v>
      </c>
      <c r="D474" s="12">
        <v>623</v>
      </c>
      <c r="E474" s="12">
        <v>600</v>
      </c>
      <c r="F474" s="14">
        <v>76</v>
      </c>
      <c r="G474" s="15">
        <f t="shared" si="21"/>
        <v>524</v>
      </c>
      <c r="H474" s="15">
        <f t="shared" si="22"/>
        <v>9075.68</v>
      </c>
      <c r="I474" s="20">
        <f t="shared" si="23"/>
        <v>0.126666666666667</v>
      </c>
    </row>
    <row r="475" s="1" customFormat="1" spans="1:9">
      <c r="A475" s="12">
        <v>473</v>
      </c>
      <c r="B475" s="13" t="s">
        <v>632</v>
      </c>
      <c r="C475" s="13" t="s">
        <v>649</v>
      </c>
      <c r="D475" s="12">
        <v>624</v>
      </c>
      <c r="E475" s="12">
        <v>494</v>
      </c>
      <c r="F475" s="14">
        <v>86.3</v>
      </c>
      <c r="G475" s="15">
        <f t="shared" si="21"/>
        <v>407.7</v>
      </c>
      <c r="H475" s="15">
        <f t="shared" si="22"/>
        <v>7061.364</v>
      </c>
      <c r="I475" s="20">
        <f t="shared" si="23"/>
        <v>0.174696356275304</v>
      </c>
    </row>
    <row r="476" s="1" customFormat="1" spans="1:9">
      <c r="A476" s="12">
        <v>474</v>
      </c>
      <c r="B476" s="13" t="s">
        <v>650</v>
      </c>
      <c r="C476" s="13" t="s">
        <v>651</v>
      </c>
      <c r="D476" s="12">
        <v>601</v>
      </c>
      <c r="E476" s="12">
        <v>419</v>
      </c>
      <c r="F476" s="14">
        <v>175.1</v>
      </c>
      <c r="G476" s="15">
        <f t="shared" si="21"/>
        <v>243.9</v>
      </c>
      <c r="H476" s="15">
        <f t="shared" si="22"/>
        <v>4224.348</v>
      </c>
      <c r="I476" s="20">
        <f t="shared" si="23"/>
        <v>0.417899761336516</v>
      </c>
    </row>
    <row r="477" s="1" customFormat="1" spans="1:9">
      <c r="A477" s="12">
        <v>475</v>
      </c>
      <c r="B477" s="13" t="s">
        <v>650</v>
      </c>
      <c r="C477" s="13" t="s">
        <v>652</v>
      </c>
      <c r="D477" s="12">
        <v>602</v>
      </c>
      <c r="E477" s="12">
        <v>419</v>
      </c>
      <c r="F477" s="14">
        <v>65.88</v>
      </c>
      <c r="G477" s="15">
        <f t="shared" si="21"/>
        <v>353.12</v>
      </c>
      <c r="H477" s="15">
        <f t="shared" si="22"/>
        <v>6116.0384</v>
      </c>
      <c r="I477" s="20">
        <f t="shared" si="23"/>
        <v>0.157231503579952</v>
      </c>
    </row>
    <row r="478" s="1" customFormat="1" spans="1:9">
      <c r="A478" s="12">
        <v>476</v>
      </c>
      <c r="B478" s="13" t="s">
        <v>650</v>
      </c>
      <c r="C478" s="13" t="s">
        <v>653</v>
      </c>
      <c r="D478" s="12">
        <v>604</v>
      </c>
      <c r="E478" s="12">
        <v>566</v>
      </c>
      <c r="F478" s="14">
        <v>297.6</v>
      </c>
      <c r="G478" s="15">
        <f t="shared" si="21"/>
        <v>268.4</v>
      </c>
      <c r="H478" s="15">
        <f t="shared" si="22"/>
        <v>4648.688</v>
      </c>
      <c r="I478" s="20">
        <f t="shared" si="23"/>
        <v>0.525795053003534</v>
      </c>
    </row>
    <row r="479" s="1" customFormat="1" spans="1:9">
      <c r="A479" s="12">
        <v>477</v>
      </c>
      <c r="B479" s="13" t="s">
        <v>650</v>
      </c>
      <c r="C479" s="13" t="s">
        <v>654</v>
      </c>
      <c r="D479" s="12">
        <v>606</v>
      </c>
      <c r="E479" s="12">
        <v>380</v>
      </c>
      <c r="F479" s="14">
        <v>0</v>
      </c>
      <c r="G479" s="15">
        <f t="shared" si="21"/>
        <v>380</v>
      </c>
      <c r="H479" s="15">
        <f t="shared" si="22"/>
        <v>6581.6</v>
      </c>
      <c r="I479" s="20">
        <f t="shared" si="23"/>
        <v>0</v>
      </c>
    </row>
    <row r="480" s="1" customFormat="1" spans="1:9">
      <c r="A480" s="12">
        <v>478</v>
      </c>
      <c r="B480" s="13" t="s">
        <v>650</v>
      </c>
      <c r="C480" s="13" t="s">
        <v>655</v>
      </c>
      <c r="D480" s="12">
        <v>605</v>
      </c>
      <c r="E480" s="12">
        <v>566</v>
      </c>
      <c r="F480" s="14">
        <v>100.2</v>
      </c>
      <c r="G480" s="15">
        <f t="shared" si="21"/>
        <v>465.8</v>
      </c>
      <c r="H480" s="15">
        <f t="shared" si="22"/>
        <v>8067.656</v>
      </c>
      <c r="I480" s="20">
        <f t="shared" si="23"/>
        <v>0.177031802120141</v>
      </c>
    </row>
    <row r="481" s="1" customFormat="1" spans="1:9">
      <c r="A481" s="12">
        <v>479</v>
      </c>
      <c r="B481" s="13" t="s">
        <v>650</v>
      </c>
      <c r="C481" s="13" t="s">
        <v>656</v>
      </c>
      <c r="D481" s="12">
        <v>609</v>
      </c>
      <c r="E481" s="12">
        <v>419</v>
      </c>
      <c r="F481" s="14">
        <v>99</v>
      </c>
      <c r="G481" s="15">
        <f t="shared" si="21"/>
        <v>320</v>
      </c>
      <c r="H481" s="15">
        <f t="shared" si="22"/>
        <v>5542.4</v>
      </c>
      <c r="I481" s="20">
        <f t="shared" si="23"/>
        <v>0.236276849642005</v>
      </c>
    </row>
    <row r="482" s="1" customFormat="1" spans="1:9">
      <c r="A482" s="12">
        <v>480</v>
      </c>
      <c r="B482" s="13" t="s">
        <v>650</v>
      </c>
      <c r="C482" s="13" t="s">
        <v>657</v>
      </c>
      <c r="D482" s="12">
        <v>610</v>
      </c>
      <c r="E482" s="12">
        <v>220</v>
      </c>
      <c r="F482" s="14">
        <v>138.1</v>
      </c>
      <c r="G482" s="15">
        <f t="shared" si="21"/>
        <v>81.9</v>
      </c>
      <c r="H482" s="15">
        <f t="shared" si="22"/>
        <v>1418.508</v>
      </c>
      <c r="I482" s="20">
        <f t="shared" si="23"/>
        <v>0.627727272727273</v>
      </c>
    </row>
    <row r="483" s="1" customFormat="1" spans="1:9">
      <c r="A483" s="12">
        <v>481</v>
      </c>
      <c r="B483" s="13" t="s">
        <v>650</v>
      </c>
      <c r="C483" s="13" t="s">
        <v>658</v>
      </c>
      <c r="D483" s="12">
        <v>611</v>
      </c>
      <c r="E483" s="12">
        <v>380</v>
      </c>
      <c r="F483" s="14">
        <v>161.8</v>
      </c>
      <c r="G483" s="15">
        <f t="shared" si="21"/>
        <v>218.2</v>
      </c>
      <c r="H483" s="15">
        <f t="shared" si="22"/>
        <v>3779.224</v>
      </c>
      <c r="I483" s="20">
        <f t="shared" si="23"/>
        <v>0.425789473684211</v>
      </c>
    </row>
    <row r="484" s="1" customFormat="1" spans="1:9">
      <c r="A484" s="12">
        <v>482</v>
      </c>
      <c r="B484" s="13" t="s">
        <v>650</v>
      </c>
      <c r="C484" s="13" t="s">
        <v>659</v>
      </c>
      <c r="D484" s="12">
        <v>612</v>
      </c>
      <c r="E484" s="12">
        <v>366</v>
      </c>
      <c r="F484" s="14">
        <v>128.3</v>
      </c>
      <c r="G484" s="15">
        <f t="shared" si="21"/>
        <v>237.7</v>
      </c>
      <c r="H484" s="15">
        <f t="shared" si="22"/>
        <v>4116.964</v>
      </c>
      <c r="I484" s="20">
        <f t="shared" si="23"/>
        <v>0.350546448087432</v>
      </c>
    </row>
    <row r="485" s="1" customFormat="1" spans="1:9">
      <c r="A485" s="12">
        <v>483</v>
      </c>
      <c r="B485" s="13" t="s">
        <v>650</v>
      </c>
      <c r="C485" s="13" t="s">
        <v>660</v>
      </c>
      <c r="D485" s="12">
        <v>622</v>
      </c>
      <c r="E485" s="12">
        <v>600</v>
      </c>
      <c r="F485" s="14">
        <v>551.6</v>
      </c>
      <c r="G485" s="15">
        <f t="shared" si="21"/>
        <v>48.4</v>
      </c>
      <c r="H485" s="15">
        <f t="shared" si="22"/>
        <v>838.288</v>
      </c>
      <c r="I485" s="20">
        <f t="shared" si="23"/>
        <v>0.919333333333333</v>
      </c>
    </row>
    <row r="486" s="1" customFormat="1" spans="1:9">
      <c r="A486" s="12">
        <v>484</v>
      </c>
      <c r="B486" s="13" t="s">
        <v>661</v>
      </c>
      <c r="C486" s="13" t="s">
        <v>662</v>
      </c>
      <c r="D486" s="12">
        <v>601</v>
      </c>
      <c r="E486" s="12">
        <v>445</v>
      </c>
      <c r="F486" s="14">
        <v>176.8</v>
      </c>
      <c r="G486" s="15">
        <f t="shared" si="21"/>
        <v>268.2</v>
      </c>
      <c r="H486" s="15">
        <f t="shared" si="22"/>
        <v>4645.224</v>
      </c>
      <c r="I486" s="20">
        <f t="shared" si="23"/>
        <v>0.397303370786517</v>
      </c>
    </row>
  </sheetData>
  <mergeCells count="1">
    <mergeCell ref="A1:I1"/>
  </mergeCells>
  <conditionalFormatting sqref="F3:F485">
    <cfRule type="cellIs" dxfId="2" priority="23" stopIfTrue="1" operator="greaterThanOrEqual">
      <formula>$E3</formula>
    </cfRule>
    <cfRule type="cellIs" dxfId="0" priority="24" stopIfTrue="1" operator="between">
      <formula>$E3*0.7</formula>
      <formula>$E3</formula>
    </cfRule>
  </conditionalFormatting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Macro1</vt:lpstr>
      <vt:lpstr>变压器可开放负荷明细表</vt:lpstr>
      <vt:lpstr>泰安电网10kV配电线路开放负荷明细表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李新明</dc:creator>
  <cp:lastModifiedBy>冯兰新</cp:lastModifiedBy>
  <dcterms:created xsi:type="dcterms:W3CDTF">2014-08-29T09:35:00Z</dcterms:created>
  <cp:lastPrinted>2019-07-01T02:46:00Z</cp:lastPrinted>
  <dcterms:modified xsi:type="dcterms:W3CDTF">2020-10-28T03:10:36Z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